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ctrlProps/ctrlProp73.xml" ContentType="application/vnd.ms-excel.controlproperties+xml"/>
  <Override PartName="/xl/ctrlProps/ctrlProp4.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18.xml" ContentType="application/vnd.ms-excel.controlproperties+xml"/>
  <Override PartName="/xl/ctrlProps/ctrlProp3.xml" ContentType="application/vnd.ms-excel.controlproperties+xml"/>
  <Override PartName="/xl/ctrlProps/ctrlProp13.xml" ContentType="application/vnd.ms-excel.controlproperties+xml"/>
  <Override PartName="/xl/ctrlProps/ctrlProp17.xml" ContentType="application/vnd.ms-excel.controlproperties+xml"/>
  <Override PartName="/xl/ctrlProps/ctrlProp10.xml" ContentType="application/vnd.ms-excel.controlproperties+xml"/>
  <Override PartName="/xl/ctrlProps/ctrlProp8.xml" ContentType="application/vnd.ms-excel.controlproperties+xml"/>
  <Override PartName="/xl/ctrlProps/ctrlProp14.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9.xml" ContentType="application/vnd.ms-excel.controlproperties+xml"/>
  <Override PartName="/xl/ctrlProps/ctrlProp53.xml" ContentType="application/vnd.ms-excel.controlproperties+xml"/>
  <Override PartName="/xl/ctrlProps/ctrlProp58.xml" ContentType="application/vnd.ms-excel.controlproperties+xml"/>
  <Override PartName="/xl/ctrlProps/ctrlProp52.xml" ContentType="application/vnd.ms-excel.controlproperties+xml"/>
  <Override PartName="/xl/ctrlProps/ctrlProp57.xml" ContentType="application/vnd.ms-excel.controlproperties+xml"/>
  <Override PartName="/xl/ctrlProps/ctrlProp51.xml" ContentType="application/vnd.ms-excel.controlproperties+xml"/>
  <Override PartName="/xl/ctrlProps/ctrlProp21.xml" ContentType="application/vnd.ms-excel.controlproperties+xml"/>
  <Override PartName="/xl/ctrlProps/ctrlProp50.xml" ContentType="application/vnd.ms-excel.controlproperties+xml"/>
  <Override PartName="/xl/ctrlProps/ctrlProp5.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23.xml" ContentType="application/vnd.ms-excel.controlproperties+xml"/>
  <Override PartName="/xl/ctrlProps/ctrlProp28.xml" ContentType="application/vnd.ms-excel.controlproperties+xml"/>
  <Override PartName="/xl/ctrlProps/ctrlProp22.xml" ContentType="application/vnd.ms-excel.controlproperties+xml"/>
  <Override PartName="/xl/ctrlProps/ctrlProp27.xml" ContentType="application/vnd.ms-excel.controlproperties+xml"/>
  <Override PartName="/xl/ctrlProps/ctrlProp63.xml" ContentType="application/vnd.ms-excel.controlproperties+xml"/>
  <Override PartName="/xl/ctrlProps/ctrlProp77.xml" ContentType="application/vnd.ms-excel.controlproperties+xml"/>
  <Override PartName="/xl/ctrlProps/ctrlProp74.xml" ContentType="application/vnd.ms-excel.controlproperties+xml"/>
  <Override PartName="/xl/ctrlProps/ctrlProp69.xml" ContentType="application/vnd.ms-excel.controlproperties+xml"/>
  <Override PartName="/xl/ctrlProps/ctrlProp64.xml" ContentType="application/vnd.ms-excel.controlproperties+xml"/>
  <Override PartName="/xl/ctrlProps/ctrlProp29.xml" ContentType="application/vnd.ms-excel.controlproperties+xml"/>
  <Override PartName="/xl/ctrlProps/ctrlProp24.xml" ContentType="application/vnd.ms-excel.controlproperties+xml"/>
  <Override PartName="/xl/ctrlProps/ctrlProp30.xml" ContentType="application/vnd.ms-excel.controlproperties+xml"/>
  <Override PartName="/xl/ctrlProps/ctrlProp20.xml" ContentType="application/vnd.ms-excel.controlproperties+xml"/>
  <Override PartName="/xl/ctrlProps/ctrlProp49.xml" ContentType="application/vnd.ms-excel.controlproperties+xml"/>
  <Override PartName="/xl/ctrlProps/ctrlProp16.xml" ContentType="application/vnd.ms-excel.controlproperties+xml"/>
  <Override PartName="/xl/ctrlProps/ctrlProp1.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19.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xml" ContentType="application/vnd.ms-excel.controlproperties+xml"/>
  <Override PartName="/xl/ctrlProps/ctrlProp41.xml" ContentType="application/vnd.ms-excel.controlproperties+xml"/>
  <Override PartName="/xl/ctrlProps/ctrlProp36.xml" ContentType="application/vnd.ms-excel.controlproperties+xml"/>
  <Override PartName="/xl/ctrlProps/ctrlProp97.xml" ContentType="application/vnd.ms-excel.controlproperties+xml"/>
  <Override PartName="/xl/ctrlProps/ctrlProp94.xml" ContentType="application/vnd.ms-excel.controlproperties+xml"/>
  <Override PartName="/xl/ctrlProps/ctrlProp89.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8.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6.xml" ContentType="application/vnd.ms-excel.controlproperties+xml"/>
  <Override PartName="/xl/ctrlProps/ctrlProp82.xml" ContentType="application/vnd.ms-excel.controlproperties+xml"/>
  <Override PartName="/xl/ctrlProps/ctrlProp78.xml" ContentType="application/vnd.ms-excel.controlproperties+xml"/>
  <Override PartName="/xl/ctrlProps/ctrlProp70.xml" ContentType="application/vnd.ms-excel.controlproperties+xml"/>
  <Override PartName="/xl/ctrlProps/ctrlProp65.xml" ContentType="application/vnd.ms-excel.controlproperties+xml"/>
  <Override PartName="/xl/ctrlProps/ctrlProp67.xml" ContentType="application/vnd.ms-excel.controlproperties+xml"/>
  <Override PartName="/xl/ctrlProps/ctrlProp62.xml" ContentType="application/vnd.ms-excel.controlproperties+xml"/>
  <Override PartName="/xl/ctrlProps/ctrlProp76.xml" ContentType="application/vnd.ms-excel.controlproperties+xml"/>
  <Override PartName="/xl/ctrlProps/ctrlProp72.xml" ContentType="application/vnd.ms-excel.controlproperties+xml"/>
  <Override PartName="/xl/ctrlProps/ctrlProp61.xml" ContentType="application/vnd.ms-excel.controlproperties+xml"/>
  <Override PartName="/xl/ctrlProps/ctrlProp71.xml" ContentType="application/vnd.ms-excel.controlproperties+xml"/>
  <Override PartName="/xl/ctrlProps/ctrlProp79.xml" ContentType="application/vnd.ms-excel.controlproperties+xml"/>
  <Override PartName="/xl/ctrlProps/ctrlProp66.xml" ContentType="application/vnd.ms-excel.controlproperties+xml"/>
  <Override PartName="/xl/ctrlProps/ctrlProp75.xml" ContentType="application/vnd.ms-excel.controlproperties+xml"/>
  <Override PartName="/xl/ctrlProps/ctrlProp60.xml" ContentType="application/vnd.ms-excel.controlproperties+xml"/>
  <Override PartName="/xl/ctrlProps/ctrlProp87.xml" ContentType="application/vnd.ms-excel.controlproperties+xml"/>
  <Override PartName="/xl/ctrlProps/ctrlProp81.xml" ContentType="application/vnd.ms-excel.controlproperties+xml"/>
  <Override PartName="/xl/ctrlProps/ctrlProp91.xml" ContentType="application/vnd.ms-excel.controlproperties+xml"/>
  <Override PartName="/xl/ctrlProps/ctrlProp33.xml" ContentType="application/vnd.ms-excel.controlproperties+xml"/>
  <Override PartName="/xl/ctrlProps/ctrlProp47.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38.xml" ContentType="application/vnd.ms-excel.controlproperties+xml"/>
  <Override PartName="/xl/ctrlProps/ctrlProp32.xml" ContentType="application/vnd.ms-excel.controlproperties+xml"/>
  <Override PartName="/xl/ctrlProps/ctrlProp42.xml" ContentType="application/vnd.ms-excel.controlproperties+xml"/>
  <Override PartName="/xl/ctrlProps/ctrlProp37.xml" ContentType="application/vnd.ms-excel.controlproperties+xml"/>
  <Override PartName="/xl/ctrlProps/ctrlProp46.xml" ContentType="application/vnd.ms-excel.controlproperties+xml"/>
  <Override PartName="/xl/ctrlProps/ctrlProp31.xml" ContentType="application/vnd.ms-excel.controlproperties+xml"/>
  <Override PartName="/xl/ctrlProps/ctrlProp39.xml" ContentType="application/vnd.ms-excel.controlproperties+xml"/>
  <Override PartName="/xl/ctrlProps/ctrlProp34.xml" ContentType="application/vnd.ms-excel.controlproperties+xml"/>
  <Override PartName="/xl/ctrlProps/ctrlProp48.xml" ContentType="application/vnd.ms-excel.controlproperties+xml"/>
  <Override PartName="/xl/ctrlProps/ctrlProp80.xml" ContentType="application/vnd.ms-excel.controlproperties+xml"/>
  <Override PartName="/xl/ctrlProps/ctrlProp95.xml" ContentType="application/vnd.ms-excel.controlproperties+xml"/>
  <Override PartName="/xl/ctrlProps/ctrlProp86.xml" ContentType="application/vnd.ms-excel.controlproperties+xml"/>
  <Override PartName="/xl/ctrlProps/ctrlProp99.xml" ContentType="application/vnd.ms-excel.controlproperties+xml"/>
  <Override PartName="/xl/ctrlProps/ctrlProp85.xml" ContentType="application/vnd.ms-excel.controlproperties+xml"/>
  <Override PartName="/xl/ctrlProps/ctrlProp90.xml" ContentType="application/vnd.ms-excel.controlproperties+xml"/>
  <Override PartName="/xl/ctrlProps/ctrlProp98.xml" ContentType="application/vnd.ms-excel.controlproperties+xml"/>
  <Override PartName="/xl/ctrlProps/ctrlProp35.xml" ContentType="application/vnd.ms-excel.controlproperties+xml"/>
  <Override PartName="/xl/ctrlProps/ctrlProp40.xml" ContentType="application/vnd.ms-excel.controlproperties+xml"/>
  <Override PartName="/xl/ctrlProps/ctrlProp45.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225" windowWidth="7650" windowHeight="8310" tabRatio="866"/>
  </bookViews>
  <sheets>
    <sheet name="SUMMARY" sheetId="21" r:id="rId1"/>
    <sheet name="1. Relevance" sheetId="17" r:id="rId2"/>
    <sheet name="2. Effectiveness " sheetId="3" r:id="rId3"/>
    <sheet name="3. Efficiency" sheetId="2" r:id="rId4"/>
    <sheet name="4. Impact" sheetId="10" r:id="rId5"/>
    <sheet name="5. Sustainability" sheetId="11" r:id="rId6"/>
    <sheet name="6. Cross cutting issues" sheetId="22" r:id="rId7"/>
    <sheet name="7. List of persons - Documents" sheetId="15" r:id="rId8"/>
  </sheets>
  <definedNames>
    <definedName name="_xlnm.Print_Area" localSheetId="1">'1. Relevance'!$A$1:$H$38</definedName>
    <definedName name="_xlnm.Print_Area" localSheetId="2">'2. Effectiveness '!$A$1:$I$32</definedName>
    <definedName name="_xlnm.Print_Area" localSheetId="3">'3. Efficiency'!$A$1:$H$45</definedName>
    <definedName name="_xlnm.Print_Area" localSheetId="4">'4. Impact'!$A$1:$H$32</definedName>
    <definedName name="_xlnm.Print_Area" localSheetId="5">'5. Sustainability'!$A$1:$I$44</definedName>
    <definedName name="_xlnm.Print_Area" localSheetId="6">'6. Cross cutting issues'!$A$1:$I$43</definedName>
    <definedName name="_xlnm.Print_Area" localSheetId="7">'7. List of persons - Documents'!$A$1:$H$56</definedName>
    <definedName name="_xlnm.Print_Area" localSheetId="0">SUMMARY!$A$1:$H$19</definedName>
  </definedNames>
  <calcPr calcId="125725" calcMode="autoNoTable" iterate="1" iterateCount="1" iterateDelta="0"/>
</workbook>
</file>

<file path=xl/calcChain.xml><?xml version="1.0" encoding="utf-8"?>
<calcChain xmlns="http://schemas.openxmlformats.org/spreadsheetml/2006/main">
  <c r="D14" i="21"/>
  <c r="G36" i="22"/>
  <c r="G38" i="17" l="1"/>
  <c r="G19" i="21" l="1"/>
  <c r="D19"/>
  <c r="C19"/>
  <c r="K11" i="22" l="1"/>
  <c r="B10"/>
  <c r="E9"/>
  <c r="B9"/>
  <c r="B8"/>
  <c r="B7"/>
  <c r="B6"/>
  <c r="H5"/>
  <c r="B5"/>
  <c r="B4"/>
  <c r="K2"/>
  <c r="E10" i="17"/>
  <c r="B5"/>
  <c r="B6"/>
  <c r="B7"/>
  <c r="B8"/>
  <c r="B9"/>
  <c r="B10"/>
  <c r="H5"/>
  <c r="E9"/>
  <c r="E10" i="22" l="1"/>
  <c r="K13"/>
  <c r="E11" i="15" l="1"/>
  <c r="B6"/>
  <c r="D18" i="21" l="1"/>
  <c r="D17"/>
  <c r="G18"/>
  <c r="G17"/>
  <c r="G16"/>
  <c r="D16"/>
  <c r="G15"/>
  <c r="D15"/>
  <c r="C18" l="1"/>
  <c r="C17"/>
  <c r="C16"/>
  <c r="C15"/>
  <c r="C14"/>
  <c r="E10" i="11"/>
  <c r="B10"/>
  <c r="E9"/>
  <c r="B9"/>
  <c r="B8"/>
  <c r="B7"/>
  <c r="B6"/>
  <c r="H5"/>
  <c r="B5"/>
  <c r="B4"/>
  <c r="E10" i="10"/>
  <c r="B10"/>
  <c r="E9"/>
  <c r="B9"/>
  <c r="B8"/>
  <c r="B7"/>
  <c r="B6"/>
  <c r="H5"/>
  <c r="B5"/>
  <c r="B4"/>
  <c r="E10" i="2"/>
  <c r="B10"/>
  <c r="E9"/>
  <c r="B9"/>
  <c r="B8"/>
  <c r="B7"/>
  <c r="B6"/>
  <c r="H5"/>
  <c r="B5"/>
  <c r="B4"/>
  <c r="E10" i="3"/>
  <c r="B10"/>
  <c r="E9"/>
  <c r="B9"/>
  <c r="B8"/>
  <c r="B7"/>
  <c r="B6"/>
  <c r="H5"/>
  <c r="B5"/>
  <c r="B4"/>
  <c r="K2" i="11" l="1"/>
  <c r="K11"/>
  <c r="L11" i="10"/>
  <c r="L12" s="1"/>
  <c r="M12"/>
  <c r="M11" s="1"/>
  <c r="N11"/>
  <c r="N12"/>
  <c r="G25"/>
  <c r="L2" i="3"/>
  <c r="L11"/>
  <c r="G25"/>
  <c r="G38" i="2"/>
  <c r="K13" i="11" l="1"/>
  <c r="H16" s="1"/>
  <c r="G37" s="1"/>
</calcChain>
</file>

<file path=xl/sharedStrings.xml><?xml version="1.0" encoding="utf-8"?>
<sst xmlns="http://schemas.openxmlformats.org/spreadsheetml/2006/main" count="389" uniqueCount="213">
  <si>
    <t>1.1 What is the present level of relevance of the project?</t>
  </si>
  <si>
    <t>To what extent are activities implemented as scheduled? If there are delays how can they be rectified?</t>
  </si>
  <si>
    <t>What is the quality of outputs to date?</t>
  </si>
  <si>
    <t>Do the inter-institutional structures e.g. steering committees, monitoring systems, allow efficient project implementation?</t>
  </si>
  <si>
    <t>What, if any impacts are already apparent?</t>
  </si>
  <si>
    <t xml:space="preserve">Are any external factors likely to jeopardise the project’s direct impact? </t>
  </si>
  <si>
    <t>Are the services/results affordable for the target groups at the completion of project?</t>
  </si>
  <si>
    <t>Can the benefits be maintained if economic factors change (e.g. commodity prices, exchange rate)?</t>
  </si>
  <si>
    <t xml:space="preserve">Are the beneficiaries and/or relevant authorities/institutions able to afford maintenance or replacement of the technologies/services introduced by the project? </t>
  </si>
  <si>
    <t>How far the project is embedded in local structures?</t>
  </si>
  <si>
    <t xml:space="preserve">To what extent have target groups and possibly other relevant interest groups / stakeholders been involved in the planning / implementation process? </t>
  </si>
  <si>
    <t>To what extent are relevant target groups actively involved in decision-making concerning project orientation and implementation?</t>
  </si>
  <si>
    <t>What support has been provided from the relevant national, sectoral and budgetary policies?</t>
  </si>
  <si>
    <t>How far is the project embedded in institutional structures that are likely to survive beyond the life of the project?</t>
  </si>
  <si>
    <t>Are there good relations with new or existing institutions and are there plans to continue with some or all of the project’s activities?</t>
  </si>
  <si>
    <t>PERFORMANCE CONCLUSION</t>
  </si>
  <si>
    <t xml:space="preserve">Prime issues </t>
  </si>
  <si>
    <t>Prime Issues</t>
  </si>
  <si>
    <t>Overall conclusion:</t>
  </si>
  <si>
    <t>Weighting</t>
  </si>
  <si>
    <t>Overall Conclusion:</t>
  </si>
  <si>
    <t>5.1 Financial / economic viability?</t>
  </si>
  <si>
    <t>5.3 What is the level of policy support provided and the degree of interaction between project and policy level?</t>
  </si>
  <si>
    <t xml:space="preserve">5.4 How well is the project contributing to institutional and management capacity? </t>
  </si>
  <si>
    <t>A</t>
  </si>
  <si>
    <t>B</t>
  </si>
  <si>
    <t>D10 = 5(NA)</t>
  </si>
  <si>
    <t>D13=5(NA)</t>
  </si>
  <si>
    <t>D16=5(NA)</t>
  </si>
  <si>
    <t>NA</t>
  </si>
  <si>
    <t>Always to be added</t>
  </si>
  <si>
    <t>Date</t>
  </si>
  <si>
    <t>1.3 Is the current design sufficiently supported by all stakeholders?</t>
  </si>
  <si>
    <t>1.4 Is the current design sufficiently taking cross-cutting issues into account?</t>
  </si>
  <si>
    <t>5.2 What is the level of ownership of the project by target groups and will it continue after the end of external support?</t>
  </si>
  <si>
    <t>Name/ Position</t>
  </si>
  <si>
    <t>Institutions/ other</t>
  </si>
  <si>
    <t>Project title</t>
  </si>
  <si>
    <t xml:space="preserve">Have key stakeholders been involved in the design process? </t>
  </si>
  <si>
    <t>Are coordination, management and financing arrangements clearly defined and do they support institutional strengthening and local ownership?</t>
  </si>
  <si>
    <t>Is the sustainability strategy (handing over strategy to partners) fully understood by the partners?</t>
  </si>
  <si>
    <t>Are project resources managed in a transparent and accountable manner?</t>
  </si>
  <si>
    <t>To what degree are inputs provided/available on time to implement activities from all parties involved?</t>
  </si>
  <si>
    <t xml:space="preserve">1.2 As presently designed, is the intervention logic holding true? </t>
  </si>
  <si>
    <t>Did the project take timely measures for mitigating the unplanned negative impacts? What was the result?</t>
  </si>
  <si>
    <t>What impacts appear likely?</t>
  </si>
  <si>
    <t>Does donor coherence, complementarity and coordination exist and have any indirect impact on the project?</t>
  </si>
  <si>
    <t xml:space="preserve">Is sustainability an integral part of the design i.e. is there a phase out/hand over strategy? </t>
  </si>
  <si>
    <t>Do changes in policies and priorities affect the project and how well is it adapting in terms of long-term needs for support?</t>
  </si>
  <si>
    <t>Is the timescale and/or range of activities realistic with regard to the stakeholders' capacities?</t>
  </si>
  <si>
    <t>4.2 To what extent does/will the project have any indirect positive and/or negative impacts? (i.e. environmental, social, cultural, gender and economic)</t>
  </si>
  <si>
    <t>If the services/results have to be supported institutionally, are funds likely to be made available? If so, by whom?</t>
  </si>
  <si>
    <t>Are project partners being properly developed (technically, financially and managerially) for continuing to deliver the project’s benefits/services?</t>
  </si>
  <si>
    <t>Is there a financial/ economic  phase-out strategy? If so, how likely is it to be implemented?</t>
  </si>
  <si>
    <t>Geographical coverage</t>
  </si>
  <si>
    <t>Executing Agency</t>
  </si>
  <si>
    <t>Beneficiaries</t>
  </si>
  <si>
    <t>Partner(s)</t>
  </si>
  <si>
    <t>IOM</t>
  </si>
  <si>
    <t>Management site</t>
  </si>
  <si>
    <t>Duration</t>
  </si>
  <si>
    <t>Budget</t>
  </si>
  <si>
    <t xml:space="preserve">1. RELEVANCE </t>
  </si>
  <si>
    <t xml:space="preserve">4. IMPACT </t>
  </si>
  <si>
    <t>5. SUSTAINABILITY</t>
  </si>
  <si>
    <t>Monitor/Evaluator</t>
  </si>
  <si>
    <t>A=4</t>
  </si>
  <si>
    <t>B=3</t>
  </si>
  <si>
    <t>C=2</t>
  </si>
  <si>
    <t>D=1</t>
  </si>
  <si>
    <t>Does the project still respond to the needs of the project beneficiaries?</t>
  </si>
  <si>
    <t>Are there indicators Specific, Measurable, Achievable, Realistic and Time-bound (SMART)?</t>
  </si>
  <si>
    <t>Note:  A = very good; B = good; C = problems; D = serious deficiencies.</t>
  </si>
  <si>
    <t>Are the project objective and outcomes clearly understood by the project partners?</t>
  </si>
  <si>
    <t>2.1 How well is the project achieving its planned results?</t>
  </si>
  <si>
    <t xml:space="preserve">2.2 As presently implemented what is the likelihood of the outcomes to be achieved? </t>
  </si>
  <si>
    <t>Is the results matrix or similar tool used as a management tool? If not, why not?</t>
  </si>
  <si>
    <t>Is the communication between responsible actors in the partner country, project partners and the project management satisfactory?</t>
  </si>
  <si>
    <t>3.1 How well is the availability/usage of means/inputs managed?</t>
  </si>
  <si>
    <t>3.2 How well is the implementation of activities managed?</t>
  </si>
  <si>
    <t xml:space="preserve">3.3 How well are outputs achieved? </t>
  </si>
  <si>
    <t>Are the current indicators/targets realistic and are they likely to be met?</t>
  </si>
  <si>
    <t>6.1 Have practical and strategic gender interests been adequately considered in the project strategy?</t>
  </si>
  <si>
    <t>6.2 Is the project respecting environmental needs?</t>
  </si>
  <si>
    <t>6.4 Does the project actively contribute to the promotion of Human Rights?</t>
  </si>
  <si>
    <t>6.3 Has (good) governance been mainstreamed in the project/programme?</t>
  </si>
  <si>
    <t>7. LIST OF PERSONS INTERVIEWED / DOCUMENTS ANALYZED</t>
  </si>
  <si>
    <t>Documents analyzed</t>
  </si>
  <si>
    <t>3.4 How well is the Partner(s) Contribution/Involvement working?</t>
  </si>
  <si>
    <t xml:space="preserve">3. EFFICIENCY </t>
  </si>
  <si>
    <t xml:space="preserve">2.  EFFECTIVENESS </t>
  </si>
  <si>
    <t>Project code</t>
  </si>
  <si>
    <t>EVALUATION SHEET</t>
  </si>
  <si>
    <t>SUMMARY</t>
  </si>
  <si>
    <t>1. Relevance</t>
  </si>
  <si>
    <t>2. Effectiveness</t>
  </si>
  <si>
    <t>LESSONS LEARNED</t>
  </si>
  <si>
    <t>ACTIONS RECOMMENDED</t>
  </si>
  <si>
    <t>3. Efficiency</t>
  </si>
  <si>
    <t>4. Impact</t>
  </si>
  <si>
    <t>5. Sustainability</t>
  </si>
  <si>
    <t>GRADING</t>
  </si>
  <si>
    <t>EVALUTATION CRITERIA</t>
  </si>
  <si>
    <t>6. Cross-cutting issues</t>
  </si>
  <si>
    <t xml:space="preserve">Are the project objective and outcomes consistent with, and supportive of Partner Government policies? If not, why not? </t>
  </si>
  <si>
    <t>Does the project still respond to the needs of the other target groups/stakeholders?</t>
  </si>
  <si>
    <t xml:space="preserve">Does the project consider donor priorities and input? </t>
  </si>
  <si>
    <t xml:space="preserve">Does a results matrix or similar tool exist? If yes, what is its present quality? It is clear and logical and does it show how activities will achieve results and impact)? If not, why not? </t>
  </si>
  <si>
    <t>Do the project objective, outcomes and results address clearly identified needs?</t>
  </si>
  <si>
    <t>Are the outcomes framed to be achievable in the project framework?</t>
  </si>
  <si>
    <t>Are the risks and/or assumptions holding true? Are risk management arrangements in place?</t>
  </si>
  <si>
    <t>Have the relevant cross-cutting issues (environment, gender, human rights and governance, or others) been adequately mainstreamed in the project design?</t>
  </si>
  <si>
    <t>Have the planned outputs and activities to date been achieved?</t>
  </si>
  <si>
    <t>Are the indicators/targets used to measure progress in reporting?</t>
  </si>
  <si>
    <t xml:space="preserve">What is the quality of the results/services/products available? </t>
  </si>
  <si>
    <t xml:space="preserve">Have all beneficiaries and project partners access to and/or are they using project results/services/products available? </t>
  </si>
  <si>
    <t>Are there any factors which prevent  beneficiaries and project partners from accessing the results/services/products?</t>
  </si>
  <si>
    <t xml:space="preserve">To what extent has the project adapted or is able to adapt to changing external conditions in order to ensure project outcomes? </t>
  </si>
  <si>
    <t xml:space="preserve">To what extent have there been any unplanned positive effects in relation to anticipated results in the project document? To what extent has this contributed to  results produced/services/products provided? </t>
  </si>
  <si>
    <t>To what degree are resources provided/available at planned cost (or lower than planned), from all parties involved?</t>
  </si>
  <si>
    <t>Are resources monitored regularly to encourage cost-effective implementation of activities? By whom are they monitored?</t>
  </si>
  <si>
    <t xml:space="preserve">Are all contractual procedures clearly understood and are they being followed in the project implementation? </t>
  </si>
  <si>
    <t>How well are activities monitored by the project implementers and are corrective measures taken if required?</t>
  </si>
  <si>
    <t>If appropriate how does the project coordinate with other similar interventions to encourage synergy and avoid duplication?</t>
  </si>
  <si>
    <t>Have all planned outputs been delivered? And in a logic sequence?</t>
  </si>
  <si>
    <t>Are the outputs achieved likely to contribute to the intended outcomes?</t>
  </si>
  <si>
    <t>Is the output achievement correctly reflected by the indicators/targets?</t>
  </si>
  <si>
    <t xml:space="preserve">Have all partners been able to provide their financial and/or human resources contributions? </t>
  </si>
  <si>
    <t xml:space="preserve">Are there any in-kind contributions? If so, are they being acknowledged? </t>
  </si>
  <si>
    <t xml:space="preserve">4.1 What are the direct impact prospects of the project at outcome level? </t>
  </si>
  <si>
    <t xml:space="preserve">Relevance is the extent to which the project objective or outcomes remain valid and pertinent either as originally planned or as subsequently modified. For this section it is suggested to refer to the full project proposal/documents. </t>
  </si>
  <si>
    <t xml:space="preserve">Effectiveness is the extent to which a project achieves its objectives or produces its desired results. For this section it is suggested to refer to any available financial and narrative progress reports as well as to interviews with project beneficiaries and project partners. </t>
  </si>
  <si>
    <t>Efficiency is how well resources (funds, expertise, and time) are used to undertake activities, and how well these resources are converted into outputs. Related to this is the notion of cost-effectiveness, which is whether the project outcomes were achieved at a minimal or the lowest possible cost (that is, whether the project benefits justify the costs).</t>
  </si>
  <si>
    <t>Impact is an evaluation criterion that assesses the positive and negative, primary and secondary long-term effects produced by a project, directly or indirectly,
intended or unintended. As presently implemented, the project’s likely contribution to the project’s outcomes.</t>
  </si>
  <si>
    <t>Sustainability is the durability of the project’s results, or the continuation of the project’s benefits once external
support ceases.</t>
  </si>
  <si>
    <t>What is the likelihood that target groups will continue to make use of relevant outputs?</t>
  </si>
  <si>
    <t>Do the target groups have any plans to continue making use of the services/products produced in the project framework?</t>
  </si>
  <si>
    <t xml:space="preserve">Is any policy support (public and/or private) likely to continue after the project has finished? </t>
  </si>
  <si>
    <t>Will adequate levels of suitable qualified human resources be available to continue to deliver the project’s stream of benefits?</t>
  </si>
  <si>
    <t>What is the likeliness of increased gender equality beyond project end?</t>
  </si>
  <si>
    <t xml:space="preserve">To what extent will/could the gender sensitive approach lead to an improved impact of the project? </t>
  </si>
  <si>
    <t>To what extent has the project developer followed the MA/62: Guide on Gender Indicators for Project Development? Has the project been planned on the basis of a Gender Analysis and Needs Assessment?</t>
  </si>
  <si>
    <t xml:space="preserve">Are good environmental practices followed in project implementation (in relation to use of water and energy and materials, production of wastes, etc)? Does the project respect traditional, successful environmental practices? </t>
  </si>
  <si>
    <t>Has environmental damage been caused or likely to be caused by the project? What kind of environmental impact mitigation measures has been taken?</t>
  </si>
  <si>
    <t>Is the achievement of project results and objectives likely to generate increased pressure on fragile ecosystems (natural forests, wetlands, coral reefs, mangroves) and scarce natural resources (e.g. surface and groundwater, timber, soil)?</t>
  </si>
  <si>
    <t>What capacities exist (within project, project partners and project context) to deal with critical risks that could affect project effectiveness such as climate risks or risks of natural disasters (in the case of projects in sensitive geographical areas / natural disasters hotspots)?</t>
  </si>
  <si>
    <t>Have environmental constraints and opportunities been considered adequately in the project design?</t>
  </si>
  <si>
    <t>Is the project designed in such a way that it takes into account potential conflict ?</t>
  </si>
  <si>
    <t>Is regular, transparent, financial reporting built into the project? Are its results widely circulated and understandable?</t>
  </si>
  <si>
    <t>Does it take into consideration the differential impact of poverty by disadvantaged groups?</t>
  </si>
  <si>
    <t>Are there effective anti-corruption monitoring tools in place?</t>
  </si>
  <si>
    <t xml:space="preserve">Will the project help to ensure respect for any relevant human rights and not cause them to be reduced in any way?  </t>
  </si>
  <si>
    <t>Do any interested parties and observers raise HR concerns?</t>
  </si>
  <si>
    <t>6. CROSS-CUTTING ISSUES</t>
  </si>
  <si>
    <t>Is a rights based analysis carried out to ensure the needs of disadvantaged groups are taking into account in the design of component activities?</t>
  </si>
  <si>
    <t>Cross-cutting issues should be taken into account in the planning and implementation of all development operations as they are likely to be affected directly or indirectly by the operations’ activities. An analysis from a mainstreaming perspective can help to avoid the risk of a negative impact on the crosscutting issue as well as take advantage of potential positive effects.</t>
  </si>
  <si>
    <t>To what extent has the project management team followed the MA/59: Guidelines on Implementing the IOM Programme Policy on Migrants and Gender Issues?</t>
  </si>
  <si>
    <t>Are the activities and outputs planned appropriate to achieve the project objective?</t>
  </si>
  <si>
    <t>How adaptable is the project design to changes in its relevancy? If applicable: What challenges were faced in any project adaptation to changes?</t>
  </si>
  <si>
    <t>If any unplanned negative effects (e.g. related to environment, gender, human rights and governance, or others) on  target groups occurred, or are likely to occur through the project, to what extent did the project management take appropriate measures?</t>
  </si>
  <si>
    <t>Is a work plan and resource schedule available and used by the project management and other relevant parties? If not, why not?</t>
  </si>
  <si>
    <t>Have there been/will there be any unplanned positive impacts on non-targeted communities arising from the project? How did this affect the impact?</t>
  </si>
  <si>
    <t>Enhancing Cooperation Measures to Effectively Combat Trafficking in Persons through Capacity Building and Technical Assistance in Azerbaijan – Phase III</t>
  </si>
  <si>
    <t xml:space="preserve">Azerbaijan </t>
  </si>
  <si>
    <t>01 September 2012 – 28 February 2014 (18 months)</t>
  </si>
  <si>
    <t>Ruth Krcmar</t>
  </si>
  <si>
    <t>USD 299,400</t>
  </si>
  <si>
    <t>IOM Mission in Baku</t>
  </si>
  <si>
    <t>C</t>
  </si>
  <si>
    <t xml:space="preserve">While gender considerations where not adequately mainstreamed into the project design and governance issues were not explicitly mentioned, the increased involvement of NGOs implicitly addresses strengthening of civil society and thus good governance. On the other hand, the protection of the rights of migrant workers and other vulnerable persons, legal support and advocacy towards increased prosecution labour exploitation were explicit goals of the project.    </t>
  </si>
  <si>
    <t>The project reacted well to changes in external conditions, namely legislative amendments which occurred in 2012 and 2013 and were without delay reflected in trainings content. 
- There were no unplanned negative effects of the projects, whereas the partnership with the AzRCS can be seen as unplanned positive effect, which will likely contribute to sustaining the positive effects of the project. 
The project reacted well to changes in external conditions, namely legislative amendments which occurred in 2012 and 2013 and were without delay reflected in trainings content.C16</t>
  </si>
  <si>
    <t>A/B</t>
  </si>
  <si>
    <t>B/C</t>
  </si>
  <si>
    <t xml:space="preserve">The project did not have an explicit financial phase-out strategy, although by its design it did strive to embed its results as far as possible into local structures. Its alignment with national counter trafficking policies and the applied cost-sharing modalities seeking all possible in-kind contributions increased ownership and the likely continuation of some benefits after its end.  APA Trainings: Once institutionalised, officials from the regions will participate at the expense of their own institutions’ travel budgets. </t>
  </si>
  <si>
    <t xml:space="preserve">* Key stakeholders involved in conceptualising the project, design of concrete project activities, selection of participants. Government interlocutors appreciated that they had been repeatedly consulted by IOM as far as content, structure and format and that recommendations had been taken into account. Ownership of the project is high and objectives and outcomes are clearly understood by all project partners. APA is seen to own the CT programme jointly developed with IOM and to be highly motivated to continue with institutionalisation, clearly aware of the need for hand-over and sustainability. Involving trainers from the Government and private sector enhances ownership of involved institutions. Government ownership was also rated highly by the donor. 
* Project responded directly to the needs of the evolving NGO sector in the regions, included an initiative that had been suggested by NGO partners themselves.  Civil society partners feel that IOM is responsive and supports a bottom-up approach, to which it adds the weight of its own advocacy efforts, in order to enhance relevance and impact of the action, particularly as concerns protection of migrants’ rights.  
* The project was well able to react to changes in relevance and to adapt the design to emerging needs, changes in the migration legislation reflected in the trainings; APA’s pertinent concerns in terms of duration, available trainers were incorporated in the curriculum design. The project made good use of an emerging opportunity of cooperation with the AzRCS, which will reinforce the efforts of IOM’s Migrant Information Centres. Not all of those changes were appropriately and timely reflected in the project design and results matrix, although touched upon in the interim reports. 
</t>
  </si>
  <si>
    <t xml:space="preserve">* Increase geographical coverage and include Gov officals from NRM institutions; include gender representation in requests for nomination of participants; * Focus increasingly on NRM operation; * improve selection of target groups for prevetion, focusing on specific risk groups. * Continue to develop AzRCS cooperation; * Improve results matrix, reflecting changes in activities in work plan; * Set baselines as average for similar actions rather than zero; * Ensure that sustainability and hand-over considerations are part of project documents. * Reflect gender strategy in project design </t>
  </si>
  <si>
    <t xml:space="preserve">* Jointly developed projects with Gov help mainstreaming TiP Report recommendations into national practice; * NGO capacity, professionalism and regional presence can be increased by supporting concrete initiatives focused on VoT identification; * Focus on private sector highly relevant, able to produce dialogue with SMS; * Involving trainers from the Government, private sector enhances ownership of involved institutions. * Taking into consideration real needs and possibilities when developing APA CT programme increses relevance  </t>
  </si>
  <si>
    <t xml:space="preserve">* APA has wide coverage and is strategic partner; * CT Programme seen as overburdened, not foscused by 1st time trainees, objective sometimes not understood; * APA unable to allocate 20 trainers, but Phd students involved; * SMS as co-oraniser of emplyoer training an important sign of ownership, provided much appreciated opportunity for employers for dialogue with SMS; * Labour exlpoitation not seen as human trafficking and crime;  * AzRC low capacity and may need continuous training towards effective MICs; * NGO monitoring effectively combined the NGO knowledge and access with IOM’s strong Gov ties </t>
  </si>
  <si>
    <t xml:space="preserve">* IOM made every effort to seek and utilise sources and cost-sharing opportunities. Practical arrangement with the APA, whereby the Academy provided premises, officials’ participation was covered by their institutions’ travel budgets and trainers were drawn from Government agencies involved in the NAP can be seen as good practice. 
* In-kind contributions and participation from the side of the Government are acknowledged and adequate reflected in project documents, agendas, flyers and other, as well as donor visibility guidelines reflected. 
* All interlocutors appreciated the open and professional communication they enjoyed with IOM. 
</t>
  </si>
  <si>
    <t xml:space="preserve">* Project used resources efficiently. Financial inputs delivered on time and at planned costs. Reported expenditures reflected the Work Plan and picked up towards the end.  Products and outputs were produced cost-effectively at planned or even lower costs. 
* Financial monitoring  conducted by the OIC, RMO  in line with IOM rules and procedures. Staff involved in the project had access to budget utilisation.  
* Quarterly financial statements were included into the quarterly reports and thus made available to the donor. 
* While project partners from the Government of Azerbaijan, the APA as well as civil society are not informed about the exact amounts that were available in the project, they did have a good understanding of the types of expenditures which could be covered by IOM. 
* Savings achieved in the first year of the project, particularly shortening the APA course to a one-week programme, were wisely re-allocated to include a new effective component, the inclusion of the Azerbaijani Red Crescent Society for information provision to migrants and potential VoTs. </t>
  </si>
  <si>
    <t xml:space="preserve">* As became evident from meetings with NGO interlocutors and the quarterly NGO monitoring reports, the project had the unplanned positive effect of increasing access to assistance and rights protection to vulnerable groups other than migrants and VoTs, such as victims of domestic violence. Even where IOM and its NGO partners could not assist, they were able to refer beneficiaries to available services.  
* A highly relevant indirect impact of the action was that is reinforced the recognition within the Government that Azerbaijan becoming a country of destination for human trafficking and exploitation of vulnerable migrants.   
* No unplanned negative results were identified. 
* Throughout the Mission portfolio IOM practices donor coordination and ensures coherence amongst its counter-trafficking projects to ensure the best possible impact of every action. </t>
  </si>
  <si>
    <t xml:space="preserve">* Continuous institutional support and financing is most likely for APA Programme, which is also embedded in institutional structures. The rector, Head of the Programme expressed interest institutionalisation, in in-service training for officials. Financial resources are already available, there is commitment for further funding.
* Not likely that SMS or the MoI or employers associatons continuation of trainings for the private sector without IOM, but interest high and in-kind resources available. </t>
  </si>
  <si>
    <t xml:space="preserve">* Target groups from the Government had been closely involved in the project development and planning of concrete components and appear as co-organizers on trainings agendas. Trainers from the relevant Government institutions already participate in the APA Programme as well as other capacity building activities at their own expense, which is a strong advantage in terms of financial continuity of the Outcomes. Partner NGOs had been actively involved in the design, implementation and decision making regarding monitoring, prevention and advocacy activities. 
* The support rendered by the project to civil society and their resulting increased capacity and standing with local and national government enables involved organizations to continue delivering project results. 
* Government partners, APA leadership, interviewed consular staff, representatives of the private sector and civil society are highly interested in the continuation of cooperation with IOM on counter trafficking efforts and expressed the strong need for continuation of such projects. </t>
  </si>
  <si>
    <t xml:space="preserve">* APA Programme is on they way to institutionalisation; MICs unlikely to be institutionalised, financial sustainability insecure, but AzRCS MIPs likely to be institutionalised and developed within regional branches and develop their counselling potential. 
* While products, such as the e-learning tool (electronic collection of trainings materials and resources) developed in earlier phases of the project are being used and remain available through IOM, they have so far not been handed over to the APA or the National Coordinator, which has a quite comprehensive web portal for CT legislation, policy and resources. 
* IOM has excellent relation with all involved institions, who request to continue cooperation on the further institutionalisation of the APA programme, raise the awareness among private sector, further build the capacity of social service providers on the NRM. 
</t>
  </si>
  <si>
    <t xml:space="preserve">* The impact of poverty on human trafficking risks was considered.  Reintegration efforts took socio-economic factors into account and aimed to mitigate the risk of VoTs returning to poverty. The link between poverty and migrants' access to justice was  implicitly considered. Civil society empowerment and enhanced dialogue between NGOs and the Government mainstreamed (good) governance.  The focus on increased inter-agency coordination, partnership with private sector, advocacy and monitoring contributed to transparency and accountability of state CT policies and practices.  
* Regular transparent financial reporting was practiced  with quarterly reports timely submitted to the donor. Resources were used transparently and NGO and government partners were informed about available resources and procedures for their allocation. No explicit anti-corruption tools are in place, however quarterly reports submitted by NGOs allow for close monitoring of civil society activities. Case monitoring and legal assistance provided to migrants by IOM as international organization are likely to decrease the risk of corrupt practices during court proceedings. </t>
  </si>
  <si>
    <t>* The project actively contributed to the promotion and protection of migrants’ rights.  A rights-based analysis of needs and vulnerabilities was carried out when designing components relating to NGO monitoring, advocacy and private sector involvement. Follow-up of rights abuse and continuous advocacy can be seen as good practices which contribute to a general improvement of the respect for migrants’ rights in Azerbaijan. It can be hoped that the project will have a positive impact on the protection of the rights of foreign workers in  Azerbaijan as country destination. 
* No concerns regarding human rights protection were raised.</t>
  </si>
  <si>
    <t xml:space="preserve">* Gender considerations are not adequately reflected and thus the impact of the project on both genders is not equal. * Strong gender stereotypes prevail among trained target groups; * It is difficult for IOM to influence nomination of participants by gender. * Project actively supports the protection of migrants rights and applied the best practice of IOM advocacy efforts, legal representation and NGO on-the ground information. </t>
  </si>
  <si>
    <t xml:space="preserve">* Use and consult existing IOM tools to address Gender within project development and implementation. * Increase focus on under- identified groups of victims of trafficking, such as men and women exploited in forced labour, women trafficked internally and into Azerbaijan for sexual exploitation, child victims of forced begging. * Make use of past successes in legal assistance and advocacy for the protection of migrants’ rights, thereby continuously analysing and disseminating available information on labour migration trends, exploitative practices applied by employers and procedural issues in criminal prosecution. </t>
  </si>
  <si>
    <t>CT.0587</t>
  </si>
  <si>
    <t>Baku, Azerbaijan</t>
  </si>
  <si>
    <t>Republic of Azerbaijan</t>
  </si>
  <si>
    <t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t>
  </si>
  <si>
    <t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t>
  </si>
  <si>
    <t>05 April 2014</t>
  </si>
  <si>
    <t xml:space="preserve">* Project was aimed to support the Gov. of Azerbaijan in implementation of CT policies and legislation. It is in line with the National Action Plan for 2009-2013,  prepared implementation of the NAP for 2014-2018. Project also reacted to important legislative changes. Interlocutors from National CT Coordinator (MoI), AMS, APA, ILO, OSCE confirmed that the project fit into the CT strategy and directly aimed to support it. 
* Needs of project beneficiaries were met to greatest possible extent: direct assistance to vulnerable migrants and VoTs, protection of migrant workers’ rights. Capacity building and coordination efforts corresponded to the needs of Gov beneficiaries, MoI CT Unit, Centre for Assistance to VoTs, civil society and private sector.  
* Highly relevant for strengthening civil society capacity, cooperation with NGO Coalition operating mainly in Baku, but also strategically with civil society partners TAMAS and EPSAYA in the Western and Southern regions. 
* Target groups covered by prevention activities selected not systematically, should become more targeted. The last representative survey from 2002 and prevention messages and methods adapted little since. Selection of sites and focus groups can be based on analysis of MIC, MoU Hotline data. There is little focus on the identification and prevention of labour exploitation of Azerbaijani men and women. 
* Emerging needs and trends taken into account, new target groups and partners included, such as AzRCS. 
* Project appropriately considered donor priorities, US Embassy in Baku and INL Washington expressed project corresponds to INL priorities in Azerbaijan and adequately addressed the priority areas recommended by the US Government to Azerbaijan. Project covered many TiP Report recommendations: increased identification of labour exploitation and foreign victims, involvement of the private sector, awareness raising for foreign workers and increased involvement of NGOs. 
* IOM practiced donor coordination and avoided overlap. The project fit well into IOM’s overall project portfolio and was well placed to address gaps not covered by other donors. It made use of products and outputs produced previously. </t>
  </si>
  <si>
    <t xml:space="preserve">A results matrix exists and is assessed to be of medium quality. 
* Objective and Outcomes formulated to address needs identified in project document, but not all outcomes  framed to be achievable from the project framework, not always logically derive from the stated outputs and activities (Outcome 2). Expected Results are reflected at the Output level in the results matrix, in reports they are treated rather as outcomes.
 * Some outcome indicators are not SMART (e.g. Outcome 1), are rather formulated as output indicators (Outcome 1 ; Outcome 4 ) or are missing (Outcome 3). Output indicators generally measure the frequency and number of products/activities envisioned. 
* Baselines are set at zero rather than an average of efforts achieved to date under similar actions (e.g. Objective Indicator; Output 1.2.; Output 3.1)
* Most of activities and outcomes were achievable and planned well to achieve the Overall Objective. Necessary changes in outcomes were not reflected in the results matrix. 
* Risk assessment was not part of results framework, however project management team was aware of existing risks and able to react to upcoming issues. Assumptions are formulated well at the outcome, output and activity levels and mostly hold true. 
 *Although sustainability is not explicitly mentioned in a separate section in the project document, the project’s handover strategy is implicit throughout design and development logic, in particular institutionalisation of trainings into the APA, involvement of the AzRCS, involvement of trainers from Government institutions. </t>
  </si>
  <si>
    <r>
      <t xml:space="preserve">* All planned activities implemented, outputs produced, in some instances even outreched (Output 1.2., Output 1.3, Output 2.1., Output 2.5.). Indicators and targets were used to measure progress in reporting. Several changes in outputs and activities became necessary upon request of the Government beneficiaries/counterparts (Output 2.3., Output 2.4), adequately justified in the quarterly reports, but original project document not amended, nor indicators and targets changed in the results matrix or was the work plan. 
</t>
    </r>
    <r>
      <rPr>
        <u/>
        <sz val="10"/>
        <rFont val="Calibri"/>
        <family val="2"/>
        <scheme val="minor"/>
      </rPr>
      <t>Quality of trainings:</t>
    </r>
    <r>
      <rPr>
        <sz val="10"/>
        <rFont val="Calibri"/>
        <family val="2"/>
        <scheme val="minor"/>
      </rPr>
      <t xml:space="preserve">
* APA strong partner as only institution in Azerbaijan for in-service training for Government officials and state employees. Programme’s content covers all aspects of Azerbaijan’s CT legislative framework and instruments, human trafficking definitions and trends, identification and work with victims. Wide range of topics, relatively little time allocated to them, also a result of the reduction to a 5 day programme. Some trainers, focus group found it overburdening and not focused. 
* Trainers chosen adequately, representing main state and non–state CT actors and IOM. 2 APA master trainers trained as trainers. The inclusion of state officials trainers should be mentioned as a good practice. Quality of trainers varying, need for a training of trainers for Government lecturers on presentation skills, audience involvement and design of practical exercises. 
* Methodology is mainly based on lectures and presentation, only one practical session at the end of the course. Focus group and APA expressed need for more practical exercises and case studies. 
* Focus group with trained state officials: not all participants had clear understanding of CT definition and trends, their own role. Prevailing stereotypical perception of VoTs as women and children only. Confusion among some as to course objective, possibly as result of the training programmes being carried out with the same focus and trainers alike for the diverse target groups. Future programme should take into account the specific needs and roles of the target groups, that the level of knowledge is assessed before the training in order to adapt the focus and intensity of the sessions.  
* Trainings on legal employment and prevention of exploitation: content and format highly appreciated as being effective and innovative by SMS, MoI CT Department, Turkish Embassy, focus group. Agenda was well balanced between theory and practical aspects of employing foreign workers. Labour exploitation not considered to be a form of human trafficking and therefore a criminal act.
* 7 for AzRCS focal points: initial capacity of the trainees low, 2 day training not enough to prepare for counselling to migrants, although they were well aware of referral possibilities. 
</t>
    </r>
    <r>
      <rPr>
        <u/>
        <sz val="10"/>
        <rFont val="Calibri"/>
        <family val="2"/>
        <scheme val="minor"/>
      </rPr>
      <t>Selection of participants</t>
    </r>
    <r>
      <rPr>
        <sz val="10"/>
        <rFont val="Calibri"/>
        <family val="2"/>
        <scheme val="minor"/>
      </rPr>
      <t xml:space="preserve">: Target groups for the APA Programme suggested by IOM based on their actual or potential role in VoT identification and referral. So far Law enforcement, Executive Committees, municipalities, Housing and Communal Service Associations from Baku and surrounding areas, not yet cover the State Committee for Family, Women and Children or officials from regional departments of the Ministries of Labour Social Protection or Education. According to APA interlocutors and some trainers not relevant for some its effectiveness as confirmed by focus group.
</t>
    </r>
    <r>
      <rPr>
        <u/>
        <sz val="10"/>
        <rFont val="Calibri"/>
        <family val="2"/>
        <scheme val="minor"/>
      </rPr>
      <t xml:space="preserve">Trainings resources:
</t>
    </r>
    <r>
      <rPr>
        <sz val="10"/>
        <rFont val="Calibri"/>
        <family val="2"/>
        <scheme val="minor"/>
      </rPr>
      <t xml:space="preserve">Hand-outs and materials were rated as not being very practical and user-friendly and participants admitted to rarely using them once the trainings are completed. It is recommended to develop more practical guidelines or toolkits for each target group outlining steps to be taken for prevention or identification and/or produce mini-tool kits for information sessions. Develop a road map for AzRC  </t>
    </r>
  </si>
  <si>
    <t xml:space="preserve">* Reduction of topics of APA  Programme, adapt it to concrete target groups, make objective of training clearer for participants. * Carry out T4T to improve presentation skills and audience involvement of Gov trainers; * Enhance practical focus of trainings; * Focus on breaking stereotypes of VoT as women and children; * Assess level of knowledge before trainings;  * prioritize institutions NRM and increase the regional coverage of participants   * Evaluate  AzRCS trainings for impact in transferring knowledge; develop practical tools for AzRCS counsellors. * Produce practical take-home training tools; * In employer trainings, put special emphasis on recruitment, coercion and deception constitute elements of human trafficking as per international definitions.* Use NGO monitoring report for designing future prevention, advocacy and training efforts.  
</t>
  </si>
  <si>
    <t xml:space="preserve">* Project team overseen by the HOO consisted of a project officer and project assistant, with staff responsible for migrant information, VoT assistance involved.Staff professionalism and responsiveness were rated highly by external interlocutors from the Government and NGOs as well as appreciated by the donor. It is recommended, that all staff involved in the project familiarises itself with all its components and that an information session on IOM’s CT global guidance notes, standards and resources is organised for more junior team members.   
* The results matrix was used as a reporting tool and not referred to continuously to guide the implementation, not regularly updated and indicators and activities adapted to reflect changes.  
* Quarterly reports were produced and submitted timely and to the donor’s content. The analytical content of the reports could be improved. Not all NGO case reports cleared of the full names or personal data. 
* Some delays in implementation occurred, due to factors outside of IOM’s control; reflected in the quarterly report and in the end all activities were implemented. 
* Activities and outputs were not monitored systematically for their effectiveness and impact.           * Project well coordinated with other CT projects. ILO/ICMPD as well as most NGO participants stated that IOM coordinated well, however that the selection of target groups could be more systematic. </t>
  </si>
  <si>
    <t xml:space="preserve">*All were outputs delivered, the quality of trainings and selection of participants can be improved, should be more evidence based and reviewed after first pilot training to ensure it is meeting the targets. *The project made use of some of the products and tools produced in previous phases of the project, although not all of them were made available to the concerned authorities for their own CT efforts.   
*  Quality of counselling provided by MIC in Baku and Mingachevir was not monitored, but the overall number of consultations is rather low. MICs are covered in-house whereby IOM staff provides consultations as part of their responsibilities.  IOM should in the mid-term consider their handover either to NGO partners, the AzRCS or to the MoI Hotline. 
 * At time of the evaluation, the analytical report (Output 2.2.) on migrants’ rights abuses, advocacy needs and results was not yet available. 
* Project produced a large number of flyers and booklets, which were mainly distributed at the focus groups in the regions and contain advice for potential migrants. Information provided is presented in an understandable manner. The project made good use of a TV production by IOM Mission in Tunisia. </t>
  </si>
  <si>
    <t xml:space="preserve">* Resource management is applied efficiently; * Good use was made of saved resources, namely expansion by AzRC component; * Case monitoring not applied systematicaly; * Government in-kind contributions sought and effectively used </t>
  </si>
  <si>
    <t xml:space="preserve">* Increase staff members involved in counter trafficking activities oversight of allIOM’s guidelines, tools and resources. * Improve analytical content of the reports; * Monitoring and evaluation mechanisms shoud be improved and applied more systematically, incl to VoT assistance. * IOM to consider future MIC handover. * Reduce the number of printed materials and focus their distrubution </t>
  </si>
  <si>
    <t xml:space="preserve">* Interlocutors from the Gov assessed the impact as concrete and visible, ranging from improved capacity of officials to access of beneficiaries to assistance and legal representation. Dialogue between SMS, private sector mentioned as lasting effect by state officials, private sector representatives as well as consular officers interviewed.  Changes of attitudes towards human trafficking and VoTs; improved coverage of prevention activities and access of government officials from the regions to centralised training programme. AzRCS local branches as migrant information points will further strengthen this impact. NGO monitoring, advocacy and legal assistance increased the access of migrants,VoTs to counselling and rights protection.
* Likely that the development and prospective institutionalisation APA CT Programme which has full support of the APA’s rector will have impact on wide group of state officials. Too early to asess private sector impact, ownership and appreciation expressed by participants of the private sector in the focus group discussion points to increased understanding of the problem and knowledge on the application of procedures. Increased civil society capacities to perform as professional counter trafficking actors, in particular as concerns the NGOs TAMAS and EPSAYA. 
*Indicators and targets not ideally formulated,  difficult to use all of them to measure the effects, shortfall when assessing the impact of prevention and awareness raising.                                                                                                      * Training evaluation showed an increase of understanding and generally high training comprehension. Almost 96 percent of the participants who evaluated the trainings at the end of all sessions acknowledged that the training was useful, met their expectations, and indicated that they will apply the gained skills to their work.  </t>
  </si>
  <si>
    <t>* Improve impact monitoring of prevention activities; * Continue focus on private sector and employers; * Continue to systematically measure training results on pre-and post-training surveys</t>
  </si>
  <si>
    <t>* APA Programme most sustainable element on the way to institutionalisation; * MICs future unsecure</t>
  </si>
  <si>
    <t xml:space="preserve">* No explicit gender strategy in place; gender considerations not reflected adequately in the project design.no use of IOM’s Guidelines on Implementing the IOM Programme Policy on Migrants and Gender Issues (MA/50).
* Composition of men and women among training participants unbalanced, however reflecting their general representation in institutions.  Post-training questionnaires were disaggregated by gender. 
* IOM adequately reflected special needs and vulnerabilities of men and women as VoTs  in their lectures. Focus groups with training participants, meetings with Government revealed strong gender stereotypes, whereby men are not viewed as vulnerable for exploitation. IOM is advised to work closely with counterparts and trainers o sensitize on counter trafficking related gender issues, to ensure that they do not further deepen stereotypes in trainings. 
* It is unclear in how far gender considerations are reflected in prevention.  NGO counterparts aware and committed to gender sensitive approaches. 
* Neither IOM nor NGOs take pro-active steps to identify men and women victims of non-sexual exploitation, which needs more more emphasis.   
IOM’s victim assistance data were gender disaggregated and IOM assistance does adequately take into account specific needs of men and women beneficiaries.
</t>
  </si>
  <si>
    <t xml:space="preserve">* The consideration of environmental needs were not taken into account during the project implementation, however and no adverse environmental effects are likely to result, since the project mainly focused on capacity building measures. 
* As far as could be assessed, IOM Azerbaijan follows a general green office policy and ensures that were possible reusable electronic carriers are distributed rather than printed trainings materials. </t>
  </si>
  <si>
    <t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
</t>
  </si>
  <si>
    <t xml:space="preserve">Civil Society Organizations: TAMAS; Education Public Support Association of Youth of Azerbaijan [EPSAYA]; Citizens Labor Rights Protection League [CLRPL]; Azerbaijan Trade Unions Confederation; Academy of Public Administration Associated to the President Administration of Azerbaijan; Counter-trafficking Department of the Ministry of Internal Affairs;  Labor Inspectorate of the Ministry of Labor and Social Protection of the Population; NGOs specialized in providing assistance, and the ILO, OSCE Offices in Baku; International Working Group on Counter Trafficking in Azerbaijan
</t>
  </si>
  <si>
    <t xml:space="preserve">Mr. Serhan Aktoprak, Officer in Charge, IOM Baku
Ms. Rukhsara Akhundova, Director, Centre for Assistance to Victims of Trafficking, Ministry of Labour and Social Protection of the Population 
Mr. Vahid Gahramanov, Chief of Migration Policy and Legal Support Head Department, State Migration Service
Mr. Fuad Aliyev, Ministry of Interior Counter Trafficking Department
Mr. Samir Garayev, Ministry of Interior Counter Trafficking Department
Ms. Azizova Parvana, Operations Attorney, Ministry of Interior Counter Trafficking Department
Ms. Gunay Ibrahimova,Director of CT Hotline, Ministry of Interior Counter Trafficking Department
Mr. Urkhan Alakbarov, Rector of the Academy of Public Administration
Ms. Gulnara Gurbanova, Head of the Institute of Professional Development of Senior Civil Servants within APA
Mr. Rajib Rahimly, Head of Scientific Council within APA
About 45 civil servants who participated in the CT training organized at the APA
Mr. Bayram Valiyev, Secretary General, Azerbaijan Red Crescent Society
Ms. Sona Hajiyeva, Azerbaijan Red Crescent Society
About 12 AzRCS regional coordinators and local branch representatives who participated in the Migration Information Center induction training organized by IOM in Baku and regions  
Ms. Fanta Orr, Political Officer of the US Embassy in Baku, email correspondence 
Ms. Naila Jafarova, Movement Assistant/AVRR Coordinator, IOM Mission in Azerbaijan
Ms. Saltanat Mammadova, Programme Coordinator, IOM Mission in Azerbaijan
Ms. Rukhsara Abbasova, former MIC Counselor, IOM Mission in Azerbaijan
Ms. Konul Karimova, Project Assistant, IOM Mission in Azerbaijan
Ms. Miyeon Park, Programme Officer, IOM Mission in Azerbaijan
Mr. Elnur Nasimov, ILO (ICMPD)
Mr. Ismayil Haqverdiyev, Turkish Embassy in Baku
Mr. Gheorghe Botan, Consul of the Moldovan Embassy in Baku
Mr. Umora Husssain, Uzbekistan Embassy in Baku
Mr. Sahib Mammadov, Chairperson, Citizens’ Labour Rights Protection League
Ms. Sudaba Mammadova, TAMAS Regional Development Public Union
Ms. Gunay Ibrahimova, Azerbaijan Children’s Union 
Mr. Abbas Ismayilov, Lawyer, Clean World Public Union
Mr. Alovsat Aliyev, President, Azerbaijan Migration Center Public Union
Ms. Tarana Bagirova, OSCE Mission in Azerbaijan
Ms. Konul Alakbarova, Ms. Shargiya Mammadova, Legal Department, Azerbaijan Trade Unions Confederation
Mr. Agshin Nuhuyev, Lawyer, Azerbaijan-Turkish Industrialists and Business Association 
Mr. Samir Ahmadov, Assistant Lawyer, Azerbaijan-Turkish Industrialists and Business Association 
Ms. Sevda Mammadly, Azerbaijani-Turkish Business Association
Mr. Mehman Mehmanov, Deputy Secretary General, National Confederation of Entrepreneurs 
Mr. Anar Guliyev, Deputy Chief of Labor Inspectorate
Mr. Nizami Ahmedov, Sector Head of Internal Control and Information, Labor Inspectorate
Ms. Julia Kuznetsova Flood, Foreign Affairs Officer, INL 
</t>
  </si>
  <si>
    <t xml:space="preserve">Project Document: Enhancing Cooperation Measures to Effectively Combat Trafficking in Persons through Capacity Building and Technical Assistance in Azerbaijan – Phase III
1st – 5th IOM Quarterly Project Reports
1st-5th Quarterly NGO Monitoring Reports (EPSAYA and TAMAS NGOs)  
Final Reports of Projects: Enhancing Cooperation Measures to Effectively Combat Trafficking in Persons through Capacity Building and Technical Assistance in Azerbaijan – Phase I and Phase II
IOM Victim Assistance Statistics and Analysis 2006 – 2013 
Criminal Code of Azerbaijan: Article 144 – Human Trafficking 
Law of the Republic of Azerbaijan on Trafficking in Persons of 2005 and Amendments to the Law
Law of the Republic of Azerbaijan on state protection of persons participating in criminal proceedings, of 13 June 2008
Azerbaijan Republic Cabinet of Ministers Decision About the Certification of “Rules for identification of victims of trafficking (indicators), of September 2009
National Action Plan of the Republic of Azerbaijan on Struggle Against Human Trafficking 2009 – 2013; Implementation Plan to the NAP
National Action Plan of the Republic of Azerbaijan on the Fight Against Human Trafficking 2014 – 2018; Implementation Plan to the NAP
Azerbaijan Republic Cabinet of Ministers Decision About the Certification of “National Referral Mechanism on victims of Human Trafficking” of August 2009 
Alovsat Aliev: Legal Aspects of Struggle Against Human Trafficking in Azerbaijan, CARIM East, June 2013
</t>
  </si>
  <si>
    <t xml:space="preserve">*It makes sense to focus on building up a limited number of strong NGOs, empowering them as serious Government interlocutors capable of enhanced cooperation with regional governments and recognition by the national CT Coordinator. * Stressing IOM monitoring and advocacy role (and its success in suing employers for the non-payment of wages) makes private sector representative additionally aware of potential legal redress. * Focus on protection of migrants rights in Azerbaijan steadily raises awareness of Azerbaijan as CoD. </t>
  </si>
  <si>
    <t xml:space="preserve">* Hand over products, electronic collection of trainings materials and resources, to APA or the National Coordinator for comprehensive web portal on CT legislation. * Internally evaluate the relevance, effectiveness and quality of MICs and design a phase-out strategy. * Seek opportunities to develop and institutionalise trainings for  criminal justice chain, focusing on professional academies for law enforcement, prosecutors and  judiciary. </t>
  </si>
</sst>
</file>

<file path=xl/styles.xml><?xml version="1.0" encoding="utf-8"?>
<styleSheet xmlns="http://schemas.openxmlformats.org/spreadsheetml/2006/main">
  <numFmts count="2">
    <numFmt numFmtId="164" formatCode="00000"/>
    <numFmt numFmtId="165" formatCode="[$-809]dd\ mmmm\ yyyy;@"/>
  </numFmts>
  <fonts count="29">
    <font>
      <sz val="10"/>
      <name val="Arial"/>
    </font>
    <font>
      <sz val="10"/>
      <name val="Arial"/>
      <family val="2"/>
    </font>
    <font>
      <b/>
      <sz val="10"/>
      <name val="Arial"/>
      <family val="2"/>
    </font>
    <font>
      <sz val="10"/>
      <name val="Arial"/>
      <family val="2"/>
    </font>
    <font>
      <b/>
      <sz val="14"/>
      <name val="Arial"/>
      <family val="2"/>
    </font>
    <font>
      <sz val="12"/>
      <name val="Arial"/>
      <family val="2"/>
    </font>
    <font>
      <sz val="8"/>
      <name val="Arial"/>
      <family val="2"/>
    </font>
    <font>
      <sz val="12"/>
      <color indexed="10"/>
      <name val="Arial"/>
      <family val="2"/>
    </font>
    <font>
      <b/>
      <sz val="18"/>
      <color theme="0"/>
      <name val="Calibri"/>
      <family val="2"/>
      <scheme val="minor"/>
    </font>
    <font>
      <b/>
      <sz val="14"/>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b/>
      <sz val="10"/>
      <color indexed="11"/>
      <name val="Calibri"/>
      <family val="2"/>
      <scheme val="minor"/>
    </font>
    <font>
      <sz val="10"/>
      <color indexed="8"/>
      <name val="Calibri"/>
      <family val="2"/>
      <scheme val="minor"/>
    </font>
    <font>
      <b/>
      <sz val="16"/>
      <name val="Calibri"/>
      <family val="2"/>
      <scheme val="minor"/>
    </font>
    <font>
      <b/>
      <sz val="11"/>
      <name val="Calibri"/>
      <family val="2"/>
      <scheme val="minor"/>
    </font>
    <font>
      <sz val="11"/>
      <name val="Calibri"/>
      <family val="2"/>
      <scheme val="minor"/>
    </font>
    <font>
      <b/>
      <sz val="12"/>
      <color indexed="11"/>
      <name val="Calibri"/>
      <family val="2"/>
      <scheme val="minor"/>
    </font>
    <font>
      <sz val="12"/>
      <color indexed="11"/>
      <name val="Calibri"/>
      <family val="2"/>
      <scheme val="minor"/>
    </font>
    <font>
      <sz val="12"/>
      <color indexed="10"/>
      <name val="Calibri"/>
      <family val="2"/>
      <scheme val="minor"/>
    </font>
    <font>
      <b/>
      <sz val="18"/>
      <name val="Calibri"/>
      <family val="2"/>
      <scheme val="minor"/>
    </font>
    <font>
      <b/>
      <sz val="12"/>
      <color indexed="8"/>
      <name val="Calibri"/>
      <family val="2"/>
      <scheme val="minor"/>
    </font>
    <font>
      <b/>
      <sz val="12"/>
      <color theme="0"/>
      <name val="Calibri"/>
      <family val="2"/>
      <scheme val="minor"/>
    </font>
    <font>
      <sz val="11"/>
      <name val="Calibri"/>
      <family val="2"/>
      <charset val="238"/>
    </font>
    <font>
      <u/>
      <sz val="10"/>
      <name val="Calibri"/>
      <family val="2"/>
      <scheme val="minor"/>
    </font>
    <font>
      <sz val="10"/>
      <name val="Calibri"/>
      <family val="2"/>
      <charset val="238"/>
      <scheme val="minor"/>
    </font>
    <font>
      <sz val="11"/>
      <name val="Arial"/>
      <family val="2"/>
      <charset val="238"/>
    </font>
  </fonts>
  <fills count="14">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theme="3" tint="0.79998168889431442"/>
        <bgColor indexed="64"/>
      </patternFill>
    </fill>
    <fill>
      <patternFill patternType="solid">
        <fgColor theme="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ck">
        <color theme="3" tint="-0.499984740745262"/>
      </left>
      <right/>
      <top style="thick">
        <color theme="3" tint="-0.499984740745262"/>
      </top>
      <bottom style="thin">
        <color indexed="64"/>
      </bottom>
      <diagonal/>
    </border>
    <border>
      <left/>
      <right/>
      <top style="thick">
        <color theme="3" tint="-0.499984740745262"/>
      </top>
      <bottom style="thin">
        <color indexed="64"/>
      </bottom>
      <diagonal/>
    </border>
    <border>
      <left/>
      <right style="thick">
        <color theme="3" tint="-0.499984740745262"/>
      </right>
      <top style="thick">
        <color theme="3" tint="-0.499984740745262"/>
      </top>
      <bottom style="thin">
        <color indexed="64"/>
      </bottom>
      <diagonal/>
    </border>
    <border>
      <left style="thick">
        <color theme="3" tint="-0.499984740745262"/>
      </left>
      <right/>
      <top style="thin">
        <color indexed="64"/>
      </top>
      <bottom/>
      <diagonal/>
    </border>
    <border>
      <left/>
      <right style="thick">
        <color theme="3" tint="-0.499984740745262"/>
      </right>
      <top/>
      <bottom/>
      <diagonal/>
    </border>
    <border>
      <left style="thick">
        <color theme="3" tint="-0.499984740745262"/>
      </left>
      <right/>
      <top/>
      <bottom/>
      <diagonal/>
    </border>
    <border>
      <left style="thick">
        <color theme="3" tint="-0.499984740745262"/>
      </left>
      <right style="thin">
        <color indexed="64"/>
      </right>
      <top style="thin">
        <color indexed="64"/>
      </top>
      <bottom style="thin">
        <color indexed="64"/>
      </bottom>
      <diagonal/>
    </border>
    <border>
      <left style="thin">
        <color indexed="64"/>
      </left>
      <right style="thick">
        <color theme="3" tint="-0.499984740745262"/>
      </right>
      <top style="thin">
        <color indexed="64"/>
      </top>
      <bottom style="thin">
        <color indexed="64"/>
      </bottom>
      <diagonal/>
    </border>
    <border>
      <left/>
      <right style="thick">
        <color theme="3" tint="-0.499984740745262"/>
      </right>
      <top style="thin">
        <color indexed="64"/>
      </top>
      <bottom style="thin">
        <color indexed="64"/>
      </bottom>
      <diagonal/>
    </border>
    <border>
      <left style="thick">
        <color theme="3" tint="-0.499984740745262"/>
      </left>
      <right style="thin">
        <color indexed="64"/>
      </right>
      <top style="thin">
        <color indexed="64"/>
      </top>
      <bottom/>
      <diagonal/>
    </border>
    <border>
      <left style="thick">
        <color theme="3" tint="-0.499984740745262"/>
      </left>
      <right/>
      <top/>
      <bottom style="thin">
        <color indexed="64"/>
      </bottom>
      <diagonal/>
    </border>
    <border>
      <left/>
      <right style="thick">
        <color theme="3" tint="-0.499984740745262"/>
      </right>
      <top/>
      <bottom style="thin">
        <color indexed="64"/>
      </bottom>
      <diagonal/>
    </border>
    <border>
      <left style="thick">
        <color theme="3" tint="-0.499984740745262"/>
      </left>
      <right/>
      <top style="thin">
        <color indexed="64"/>
      </top>
      <bottom style="thin">
        <color indexed="64"/>
      </bottom>
      <diagonal/>
    </border>
    <border>
      <left/>
      <right style="thick">
        <color theme="3" tint="-0.499984740745262"/>
      </right>
      <top style="thin">
        <color indexed="64"/>
      </top>
      <bottom/>
      <diagonal/>
    </border>
    <border>
      <left style="thick">
        <color theme="3" tint="-0.499984740745262"/>
      </left>
      <right style="thin">
        <color auto="1"/>
      </right>
      <top style="thin">
        <color auto="1"/>
      </top>
      <bottom style="thick">
        <color theme="3" tint="-0.499984740745262"/>
      </bottom>
      <diagonal/>
    </border>
    <border>
      <left style="thin">
        <color auto="1"/>
      </left>
      <right style="thin">
        <color auto="1"/>
      </right>
      <top style="thin">
        <color auto="1"/>
      </top>
      <bottom style="thick">
        <color theme="3" tint="-0.499984740745262"/>
      </bottom>
      <diagonal/>
    </border>
    <border>
      <left style="thin">
        <color auto="1"/>
      </left>
      <right style="thick">
        <color theme="3" tint="-0.499984740745262"/>
      </right>
      <top style="thin">
        <color auto="1"/>
      </top>
      <bottom style="thick">
        <color theme="3" tint="-0.499984740745262"/>
      </bottom>
      <diagonal/>
    </border>
    <border>
      <left style="thin">
        <color indexed="64"/>
      </left>
      <right style="thick">
        <color theme="3" tint="-0.499984740745262"/>
      </right>
      <top style="thick">
        <color theme="3" tint="-0.499984740745262"/>
      </top>
      <bottom style="thin">
        <color indexed="64"/>
      </bottom>
      <diagonal/>
    </border>
    <border>
      <left/>
      <right style="thin">
        <color auto="1"/>
      </right>
      <top style="thin">
        <color auto="1"/>
      </top>
      <bottom style="thick">
        <color theme="3" tint="-0.499984740745262"/>
      </bottom>
      <diagonal/>
    </border>
    <border>
      <left style="thick">
        <color theme="3" tint="-0.499984740745262"/>
      </left>
      <right/>
      <top style="thin">
        <color indexed="64"/>
      </top>
      <bottom style="thick">
        <color theme="3" tint="-0.499984740745262"/>
      </bottom>
      <diagonal/>
    </border>
    <border>
      <left style="thin">
        <color indexed="64"/>
      </left>
      <right/>
      <top style="thin">
        <color indexed="64"/>
      </top>
      <bottom style="thick">
        <color theme="3" tint="-0.499984740745262"/>
      </bottom>
      <diagonal/>
    </border>
    <border>
      <left/>
      <right/>
      <top style="thin">
        <color indexed="64"/>
      </top>
      <bottom style="thick">
        <color theme="3" tint="-0.499984740745262"/>
      </bottom>
      <diagonal/>
    </border>
    <border>
      <left/>
      <right style="thick">
        <color theme="3" tint="-0.499984740745262"/>
      </right>
      <top style="thin">
        <color indexed="64"/>
      </top>
      <bottom style="thick">
        <color theme="3" tint="-0.499984740745262"/>
      </bottom>
      <diagonal/>
    </border>
    <border>
      <left/>
      <right style="thick">
        <color theme="3" tint="-0.499984740745262"/>
      </right>
      <top/>
      <bottom style="thick">
        <color theme="3" tint="-0.499984740745262"/>
      </bottom>
      <diagonal/>
    </border>
    <border>
      <left style="thin">
        <color indexed="64"/>
      </left>
      <right style="thick">
        <color theme="3" tint="-0.499984740745262"/>
      </right>
      <top style="thin">
        <color indexed="64"/>
      </top>
      <bottom/>
      <diagonal/>
    </border>
    <border>
      <left/>
      <right style="thick">
        <color theme="3" tint="-0.499984740745262"/>
      </right>
      <top style="thick">
        <color theme="3" tint="-0.499984740745262"/>
      </top>
      <bottom/>
      <diagonal/>
    </border>
    <border>
      <left style="thin">
        <color indexed="64"/>
      </left>
      <right/>
      <top style="thin">
        <color indexed="64"/>
      </top>
      <bottom/>
      <diagonal/>
    </border>
    <border>
      <left style="thin">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auto="1"/>
      </left>
      <right/>
      <top style="thin">
        <color auto="1"/>
      </top>
      <bottom style="thick">
        <color indexed="64"/>
      </bottom>
      <diagonal/>
    </border>
    <border>
      <left/>
      <right style="thick">
        <color indexed="64"/>
      </right>
      <top style="thin">
        <color auto="1"/>
      </top>
      <bottom style="thick">
        <color indexed="64"/>
      </bottom>
      <diagonal/>
    </border>
    <border>
      <left style="thick">
        <color rgb="FF000000"/>
      </left>
      <right style="thick">
        <color rgb="FF000000"/>
      </right>
      <top style="thick">
        <color rgb="FF000000"/>
      </top>
      <bottom style="thick">
        <color rgb="FF000000"/>
      </bottom>
      <diagonal/>
    </border>
  </borders>
  <cellStyleXfs count="2">
    <xf numFmtId="0" fontId="0" fillId="0" borderId="0"/>
    <xf numFmtId="9" fontId="1" fillId="0" borderId="0" applyFont="0" applyFill="0" applyBorder="0" applyAlignment="0" applyProtection="0"/>
  </cellStyleXfs>
  <cellXfs count="381">
    <xf numFmtId="0" fontId="0" fillId="0" borderId="0" xfId="0"/>
    <xf numFmtId="0" fontId="0" fillId="0" borderId="0" xfId="0" applyFill="1" applyProtection="1"/>
    <xf numFmtId="9" fontId="0" fillId="0" borderId="0" xfId="0" applyNumberFormat="1" applyFill="1" applyProtection="1"/>
    <xf numFmtId="0" fontId="0" fillId="0" borderId="0" xfId="0" applyBorder="1" applyProtection="1"/>
    <xf numFmtId="0" fontId="4" fillId="0" borderId="0" xfId="0" applyFont="1" applyBorder="1" applyAlignment="1" applyProtection="1">
      <alignment horizontal="center"/>
    </xf>
    <xf numFmtId="0" fontId="0" fillId="0" borderId="0" xfId="0" applyProtection="1"/>
    <xf numFmtId="49" fontId="4" fillId="0" borderId="0" xfId="0" applyNumberFormat="1" applyFont="1" applyBorder="1" applyAlignment="1" applyProtection="1">
      <alignment horizontal="center"/>
    </xf>
    <xf numFmtId="0" fontId="2" fillId="0" borderId="0" xfId="0" applyFont="1" applyBorder="1" applyAlignment="1" applyProtection="1">
      <alignment horizontal="center" vertical="top"/>
    </xf>
    <xf numFmtId="9" fontId="0" fillId="0" borderId="0" xfId="0" applyNumberFormat="1" applyProtection="1"/>
    <xf numFmtId="1" fontId="0" fillId="0" borderId="0" xfId="0" applyNumberFormat="1" applyProtection="1"/>
    <xf numFmtId="9" fontId="0" fillId="0" borderId="0" xfId="0" applyNumberFormat="1" applyBorder="1" applyProtection="1"/>
    <xf numFmtId="0" fontId="0" fillId="0" borderId="0" xfId="0" applyAlignment="1" applyProtection="1"/>
    <xf numFmtId="9" fontId="0" fillId="0" borderId="0" xfId="0" applyNumberFormat="1" applyAlignment="1" applyProtection="1"/>
    <xf numFmtId="9" fontId="0" fillId="6" borderId="0" xfId="0" applyNumberFormat="1" applyFill="1" applyProtection="1"/>
    <xf numFmtId="0" fontId="2" fillId="0" borderId="0" xfId="0" applyFont="1" applyBorder="1" applyAlignment="1" applyProtection="1">
      <alignment horizontal="left" vertical="top" wrapText="1"/>
    </xf>
    <xf numFmtId="9" fontId="2" fillId="6" borderId="2" xfId="0" applyNumberFormat="1" applyFont="1" applyFill="1" applyBorder="1" applyAlignment="1" applyProtection="1">
      <alignment horizontal="center" vertical="center"/>
    </xf>
    <xf numFmtId="164" fontId="0" fillId="0" borderId="0" xfId="0" applyNumberFormat="1" applyAlignment="1">
      <alignment wrapText="1"/>
    </xf>
    <xf numFmtId="0" fontId="0" fillId="0" borderId="0" xfId="0" applyFill="1" applyBorder="1" applyProtection="1"/>
    <xf numFmtId="0" fontId="3" fillId="0" borderId="0" xfId="0" applyFont="1" applyBorder="1" applyAlignment="1">
      <alignment vertical="center"/>
    </xf>
    <xf numFmtId="0" fontId="0" fillId="8" borderId="0" xfId="0" applyFill="1" applyProtection="1"/>
    <xf numFmtId="0" fontId="5" fillId="0" borderId="0" xfId="0" applyFont="1" applyProtection="1"/>
    <xf numFmtId="9" fontId="5" fillId="0" borderId="0" xfId="0" applyNumberFormat="1" applyFont="1" applyProtection="1"/>
    <xf numFmtId="0" fontId="7" fillId="0" borderId="0" xfId="0" applyFont="1" applyProtection="1"/>
    <xf numFmtId="0" fontId="5" fillId="0" borderId="0" xfId="0" applyFont="1" applyFill="1" applyProtection="1"/>
    <xf numFmtId="0" fontId="5" fillId="0" borderId="0" xfId="0" applyFont="1" applyFill="1" applyBorder="1" applyProtection="1"/>
    <xf numFmtId="0" fontId="10" fillId="0" borderId="0" xfId="0" applyFont="1" applyBorder="1" applyProtection="1"/>
    <xf numFmtId="14" fontId="12" fillId="9" borderId="1" xfId="0" applyNumberFormat="1" applyFont="1" applyFill="1" applyBorder="1" applyAlignment="1" applyProtection="1">
      <alignment horizontal="left" vertical="center"/>
    </xf>
    <xf numFmtId="0" fontId="14" fillId="3" borderId="1" xfId="0" applyFont="1" applyFill="1" applyBorder="1" applyAlignment="1" applyProtection="1">
      <alignment horizontal="left"/>
      <protection locked="0"/>
    </xf>
    <xf numFmtId="0" fontId="11" fillId="2" borderId="1" xfId="0" applyFont="1" applyFill="1" applyBorder="1" applyAlignment="1" applyProtection="1">
      <alignment horizontal="left"/>
      <protection locked="0"/>
    </xf>
    <xf numFmtId="0" fontId="11" fillId="7" borderId="1" xfId="0" applyFont="1" applyFill="1" applyBorder="1" applyAlignment="1" applyProtection="1">
      <alignment horizontal="left"/>
      <protection locked="0"/>
    </xf>
    <xf numFmtId="0" fontId="11" fillId="4" borderId="1" xfId="0" applyFont="1" applyFill="1" applyBorder="1" applyAlignment="1" applyProtection="1">
      <alignment horizontal="left"/>
      <protection locked="0"/>
    </xf>
    <xf numFmtId="0" fontId="11" fillId="4" borderId="1" xfId="0" applyFont="1" applyFill="1" applyBorder="1" applyAlignment="1" applyProtection="1">
      <protection locked="0"/>
    </xf>
    <xf numFmtId="2" fontId="13" fillId="0" borderId="1" xfId="0" applyNumberFormat="1" applyFont="1" applyFill="1" applyBorder="1" applyAlignment="1" applyProtection="1">
      <alignment horizontal="center" vertical="center"/>
    </xf>
    <xf numFmtId="0" fontId="10" fillId="0" borderId="1" xfId="0" applyFont="1" applyBorder="1" applyAlignment="1" applyProtection="1">
      <alignment vertical="top"/>
    </xf>
    <xf numFmtId="4" fontId="13" fillId="0" borderId="1" xfId="0" applyNumberFormat="1" applyFont="1" applyFill="1" applyBorder="1" applyAlignment="1" applyProtection="1">
      <alignment horizontal="center" vertical="center"/>
    </xf>
    <xf numFmtId="0" fontId="10" fillId="0" borderId="0" xfId="0" applyFont="1"/>
    <xf numFmtId="0" fontId="12" fillId="3"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9" fillId="3" borderId="1" xfId="0" applyFont="1" applyFill="1" applyBorder="1" applyAlignment="1" applyProtection="1">
      <alignment horizontal="left"/>
      <protection locked="0"/>
    </xf>
    <xf numFmtId="0" fontId="12" fillId="2" borderId="1" xfId="0" applyFont="1" applyFill="1" applyBorder="1" applyAlignment="1" applyProtection="1">
      <alignment horizontal="left"/>
      <protection locked="0"/>
    </xf>
    <xf numFmtId="0" fontId="12" fillId="7" borderId="1"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9" fontId="12" fillId="0" borderId="1" xfId="0" applyNumberFormat="1" applyFont="1" applyFill="1" applyBorder="1" applyAlignment="1" applyProtection="1">
      <alignment horizontal="center" vertical="center"/>
    </xf>
    <xf numFmtId="0" fontId="13" fillId="5" borderId="1" xfId="0"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13" fillId="0" borderId="1" xfId="0" applyFont="1" applyBorder="1" applyProtection="1"/>
    <xf numFmtId="0" fontId="22" fillId="4" borderId="1" xfId="0" applyFont="1" applyFill="1" applyBorder="1" applyAlignment="1" applyProtection="1">
      <alignment horizontal="center" vertical="center"/>
    </xf>
    <xf numFmtId="0" fontId="12" fillId="9" borderId="18" xfId="0" applyFont="1" applyFill="1" applyBorder="1" applyAlignment="1" applyProtection="1">
      <alignment horizontal="left" vertical="center"/>
    </xf>
    <xf numFmtId="14" fontId="13" fillId="11" borderId="19" xfId="0" applyNumberFormat="1" applyFont="1" applyFill="1" applyBorder="1" applyAlignment="1" applyProtection="1">
      <alignment horizontal="left" vertical="center"/>
      <protection locked="0"/>
    </xf>
    <xf numFmtId="9" fontId="12" fillId="0" borderId="19" xfId="1" applyFont="1" applyFill="1" applyBorder="1" applyAlignment="1" applyProtection="1">
      <alignment horizontal="center" vertical="center"/>
    </xf>
    <xf numFmtId="9" fontId="12" fillId="0" borderId="19" xfId="0" applyNumberFormat="1" applyFont="1" applyFill="1" applyBorder="1" applyAlignment="1" applyProtection="1">
      <alignment horizontal="center" vertical="center"/>
    </xf>
    <xf numFmtId="0" fontId="22" fillId="4" borderId="19" xfId="0" applyFont="1" applyFill="1" applyBorder="1" applyAlignment="1" applyProtection="1">
      <alignment horizontal="center" vertical="center"/>
    </xf>
    <xf numFmtId="0" fontId="13" fillId="2" borderId="1" xfId="0" applyFont="1" applyFill="1" applyBorder="1" applyAlignment="1" applyProtection="1">
      <alignment horizontal="center"/>
      <protection locked="0"/>
    </xf>
    <xf numFmtId="0" fontId="10" fillId="0" borderId="16" xfId="0" applyFont="1" applyBorder="1" applyProtection="1"/>
    <xf numFmtId="0" fontId="10" fillId="0" borderId="17" xfId="0" applyFont="1" applyBorder="1" applyProtection="1"/>
    <xf numFmtId="0" fontId="20" fillId="3" borderId="1" xfId="0" applyFont="1" applyFill="1" applyBorder="1" applyAlignment="1" applyProtection="1">
      <alignment horizontal="center"/>
      <protection locked="0"/>
    </xf>
    <xf numFmtId="0" fontId="13" fillId="0" borderId="1" xfId="0" applyFont="1" applyBorder="1" applyAlignment="1" applyProtection="1">
      <alignment vertical="top"/>
    </xf>
    <xf numFmtId="0" fontId="10" fillId="0" borderId="17" xfId="0" applyFont="1" applyBorder="1"/>
    <xf numFmtId="0" fontId="10" fillId="0" borderId="0" xfId="0" applyFont="1" applyBorder="1"/>
    <xf numFmtId="0" fontId="10" fillId="0" borderId="16" xfId="0" applyFont="1" applyBorder="1"/>
    <xf numFmtId="0" fontId="13" fillId="9" borderId="1" xfId="0" applyFont="1" applyFill="1" applyBorder="1" applyAlignment="1" applyProtection="1">
      <alignment horizontal="left" vertical="center"/>
      <protection locked="0"/>
    </xf>
    <xf numFmtId="0" fontId="20" fillId="3" borderId="4" xfId="0" applyFont="1" applyFill="1" applyBorder="1" applyAlignment="1" applyProtection="1">
      <alignment vertical="center" wrapText="1"/>
      <protection locked="0"/>
    </xf>
    <xf numFmtId="0" fontId="21" fillId="2" borderId="4" xfId="0" applyFont="1" applyFill="1" applyBorder="1" applyAlignment="1" applyProtection="1">
      <alignment horizontal="center"/>
      <protection locked="0"/>
    </xf>
    <xf numFmtId="0" fontId="21" fillId="5" borderId="4" xfId="0" applyFont="1" applyFill="1" applyBorder="1" applyAlignment="1" applyProtection="1">
      <alignment horizontal="center"/>
      <protection locked="0"/>
    </xf>
    <xf numFmtId="0" fontId="21" fillId="4" borderId="4" xfId="0" applyFont="1" applyFill="1" applyBorder="1" applyAlignment="1" applyProtection="1">
      <alignment horizontal="center"/>
      <protection locked="0"/>
    </xf>
    <xf numFmtId="9" fontId="12" fillId="0" borderId="4" xfId="0" applyNumberFormat="1" applyFont="1" applyFill="1" applyBorder="1" applyAlignment="1" applyProtection="1">
      <alignment horizontal="center" vertical="center"/>
    </xf>
    <xf numFmtId="0" fontId="9" fillId="0" borderId="29" xfId="0" applyFont="1" applyBorder="1" applyAlignment="1" applyProtection="1">
      <alignment horizontal="left"/>
    </xf>
    <xf numFmtId="0" fontId="10" fillId="0" borderId="19" xfId="0" applyFont="1" applyBorder="1" applyAlignment="1" applyProtection="1"/>
    <xf numFmtId="0" fontId="11" fillId="0" borderId="19" xfId="0" applyFont="1" applyBorder="1" applyAlignment="1" applyProtection="1">
      <alignment horizontal="center" vertical="top"/>
    </xf>
    <xf numFmtId="0" fontId="10" fillId="0" borderId="19" xfId="0" applyFont="1" applyBorder="1" applyProtection="1"/>
    <xf numFmtId="9" fontId="10" fillId="0" borderId="19" xfId="0" applyNumberFormat="1" applyFont="1" applyBorder="1" applyProtection="1"/>
    <xf numFmtId="0" fontId="13" fillId="11" borderId="0" xfId="0" applyFont="1" applyFill="1" applyBorder="1" applyAlignment="1" applyProtection="1">
      <alignment horizontal="left" vertical="center"/>
      <protection locked="0"/>
    </xf>
    <xf numFmtId="0" fontId="12" fillId="11" borderId="0" xfId="0" applyFont="1" applyFill="1" applyBorder="1" applyAlignment="1" applyProtection="1">
      <alignment horizontal="center" vertical="center"/>
    </xf>
    <xf numFmtId="0" fontId="12" fillId="11" borderId="17" xfId="0" applyFont="1" applyFill="1" applyBorder="1" applyAlignment="1" applyProtection="1">
      <alignment horizontal="left" vertical="center"/>
    </xf>
    <xf numFmtId="0" fontId="12" fillId="11" borderId="0" xfId="0" applyFont="1" applyFill="1" applyBorder="1" applyAlignment="1" applyProtection="1">
      <alignment horizontal="left" vertical="center"/>
    </xf>
    <xf numFmtId="0" fontId="12" fillId="11" borderId="16"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22" fillId="0" borderId="1" xfId="0" applyFont="1" applyBorder="1" applyAlignment="1">
      <alignment horizontal="center" vertical="center"/>
    </xf>
    <xf numFmtId="0" fontId="17" fillId="9" borderId="18" xfId="0" applyFont="1" applyFill="1" applyBorder="1" applyAlignment="1" applyProtection="1">
      <alignment horizontal="left" vertical="center"/>
    </xf>
    <xf numFmtId="0" fontId="0" fillId="0" borderId="0" xfId="0" applyFill="1" applyBorder="1" applyAlignment="1" applyProtection="1"/>
    <xf numFmtId="0" fontId="9" fillId="0" borderId="37" xfId="0" applyFont="1" applyBorder="1" applyAlignment="1" applyProtection="1">
      <alignment horizontal="center"/>
    </xf>
    <xf numFmtId="0" fontId="11" fillId="0" borderId="16" xfId="0" applyFont="1" applyBorder="1" applyAlignment="1" applyProtection="1">
      <alignment horizontal="center" vertical="top"/>
    </xf>
    <xf numFmtId="0" fontId="11" fillId="0" borderId="20" xfId="0" applyFont="1" applyBorder="1" applyAlignment="1" applyProtection="1">
      <alignment horizontal="center" vertical="top"/>
    </xf>
    <xf numFmtId="9" fontId="10" fillId="0" borderId="20" xfId="0" applyNumberFormat="1" applyFont="1" applyBorder="1" applyProtection="1"/>
    <xf numFmtId="0" fontId="10" fillId="0" borderId="20" xfId="0" applyFont="1" applyBorder="1" applyAlignment="1" applyProtection="1"/>
    <xf numFmtId="0" fontId="10" fillId="0" borderId="35" xfId="0" applyFont="1" applyBorder="1" applyProtection="1"/>
    <xf numFmtId="0" fontId="10" fillId="0" borderId="20" xfId="0" applyFont="1" applyBorder="1" applyProtection="1"/>
    <xf numFmtId="0" fontId="10" fillId="0" borderId="34" xfId="0" applyFont="1" applyBorder="1" applyProtection="1"/>
    <xf numFmtId="0" fontId="10" fillId="0" borderId="23" xfId="0" applyFont="1" applyBorder="1" applyProtection="1"/>
    <xf numFmtId="0" fontId="13" fillId="0" borderId="1" xfId="0" applyFont="1" applyBorder="1" applyAlignment="1" applyProtection="1"/>
    <xf numFmtId="0" fontId="12" fillId="0" borderId="1" xfId="0" applyFont="1" applyFill="1" applyBorder="1" applyAlignment="1" applyProtection="1">
      <alignment horizontal="left" vertical="center"/>
    </xf>
    <xf numFmtId="0" fontId="18" fillId="11" borderId="1" xfId="0" applyFont="1" applyFill="1" applyBorder="1" applyAlignment="1" applyProtection="1">
      <alignment horizontal="left" vertical="center" wrapText="1"/>
      <protection locked="0"/>
    </xf>
    <xf numFmtId="14" fontId="17" fillId="9" borderId="1" xfId="0" applyNumberFormat="1" applyFont="1" applyFill="1" applyBorder="1" applyAlignment="1" applyProtection="1">
      <alignment horizontal="left" vertical="center" wrapText="1"/>
    </xf>
    <xf numFmtId="14" fontId="18" fillId="11" borderId="19" xfId="0" applyNumberFormat="1" applyFont="1" applyFill="1" applyBorder="1" applyAlignment="1" applyProtection="1">
      <alignment horizontal="left" vertical="center" wrapText="1"/>
      <protection locked="0"/>
    </xf>
    <xf numFmtId="0" fontId="17" fillId="9" borderId="18" xfId="0" applyFont="1" applyFill="1" applyBorder="1" applyAlignment="1" applyProtection="1">
      <alignment horizontal="left" vertical="center" wrapText="1"/>
    </xf>
    <xf numFmtId="14" fontId="18" fillId="11" borderId="1" xfId="0" applyNumberFormat="1" applyFont="1" applyFill="1" applyBorder="1" applyAlignment="1" applyProtection="1">
      <alignment horizontal="left" vertical="center" wrapText="1"/>
      <protection locked="0"/>
    </xf>
    <xf numFmtId="0" fontId="14" fillId="3"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7" fillId="9" borderId="47" xfId="0" applyFont="1" applyFill="1" applyBorder="1" applyAlignment="1" applyProtection="1">
      <alignment horizontal="left" vertical="center" wrapText="1"/>
    </xf>
    <xf numFmtId="14" fontId="18" fillId="11" borderId="48" xfId="0" applyNumberFormat="1" applyFont="1" applyFill="1" applyBorder="1" applyAlignment="1" applyProtection="1">
      <alignment horizontal="left" vertical="center" wrapText="1"/>
      <protection locked="0"/>
    </xf>
    <xf numFmtId="9" fontId="12" fillId="0" borderId="48" xfId="0" applyNumberFormat="1" applyFont="1" applyFill="1" applyBorder="1" applyAlignment="1" applyProtection="1">
      <alignment horizontal="center" vertical="center"/>
    </xf>
    <xf numFmtId="0" fontId="22" fillId="4" borderId="48" xfId="0" applyFont="1" applyFill="1" applyBorder="1" applyAlignment="1" applyProtection="1">
      <alignment horizontal="center" vertical="center"/>
    </xf>
    <xf numFmtId="0" fontId="22" fillId="0" borderId="27" xfId="0" applyFont="1" applyBorder="1" applyAlignment="1">
      <alignment horizontal="center" vertical="center"/>
    </xf>
    <xf numFmtId="0" fontId="12" fillId="9" borderId="1" xfId="0" applyFont="1" applyFill="1" applyBorder="1" applyAlignment="1" applyProtection="1">
      <alignment horizontal="left" vertical="center"/>
    </xf>
    <xf numFmtId="0" fontId="24" fillId="10" borderId="1" xfId="0" applyFont="1" applyFill="1" applyBorder="1" applyAlignment="1" applyProtection="1">
      <alignment horizontal="center" vertical="center"/>
    </xf>
    <xf numFmtId="0" fontId="18" fillId="11" borderId="1"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xf>
    <xf numFmtId="0" fontId="23" fillId="9" borderId="4" xfId="0" applyFont="1" applyFill="1" applyBorder="1" applyAlignment="1">
      <alignment horizontal="center"/>
    </xf>
    <xf numFmtId="0" fontId="18" fillId="11" borderId="1" xfId="0" applyFont="1" applyFill="1" applyBorder="1" applyAlignment="1" applyProtection="1">
      <alignment horizontal="left" vertical="center" wrapText="1"/>
      <protection locked="0"/>
    </xf>
    <xf numFmtId="0" fontId="25" fillId="0" borderId="57" xfId="0" applyFont="1" applyBorder="1" applyAlignment="1">
      <alignment wrapText="1"/>
    </xf>
    <xf numFmtId="0" fontId="16" fillId="12" borderId="4" xfId="0" applyFont="1" applyFill="1" applyBorder="1" applyAlignment="1" applyProtection="1">
      <alignment horizontal="center" vertical="center"/>
    </xf>
    <xf numFmtId="0" fontId="22" fillId="12" borderId="19" xfId="0" applyFont="1" applyFill="1" applyBorder="1" applyAlignment="1" applyProtection="1">
      <alignment horizontal="center" vertical="center"/>
    </xf>
    <xf numFmtId="0" fontId="22" fillId="13" borderId="1" xfId="0" applyFont="1" applyFill="1" applyBorder="1" applyAlignment="1" applyProtection="1">
      <alignment horizontal="center" vertical="center"/>
    </xf>
    <xf numFmtId="0" fontId="8" fillId="10" borderId="12" xfId="0" applyFont="1" applyFill="1" applyBorder="1" applyAlignment="1" applyProtection="1">
      <alignment horizontal="center"/>
    </xf>
    <xf numFmtId="0" fontId="8" fillId="10" borderId="13" xfId="0" applyFont="1" applyFill="1" applyBorder="1" applyAlignment="1" applyProtection="1">
      <alignment horizontal="center"/>
    </xf>
    <xf numFmtId="0" fontId="8" fillId="10" borderId="14" xfId="0" applyFont="1" applyFill="1" applyBorder="1" applyAlignment="1" applyProtection="1">
      <alignment horizontal="center"/>
    </xf>
    <xf numFmtId="0" fontId="9" fillId="0" borderId="15"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6" xfId="0" applyFont="1" applyBorder="1" applyAlignment="1" applyProtection="1">
      <alignment horizontal="center" vertical="center"/>
    </xf>
    <xf numFmtId="0" fontId="13" fillId="11" borderId="5" xfId="0" applyFont="1" applyFill="1" applyBorder="1" applyAlignment="1" applyProtection="1">
      <alignment horizontal="left" vertical="center" wrapText="1"/>
      <protection locked="0"/>
    </xf>
    <xf numFmtId="0" fontId="13" fillId="11" borderId="4" xfId="0" applyFont="1" applyFill="1" applyBorder="1" applyAlignment="1" applyProtection="1">
      <alignment horizontal="left" vertical="center" wrapText="1"/>
      <protection locked="0"/>
    </xf>
    <xf numFmtId="0" fontId="13" fillId="11" borderId="20" xfId="0" applyFont="1" applyFill="1" applyBorder="1" applyAlignment="1" applyProtection="1">
      <alignment horizontal="left" vertical="center" wrapText="1"/>
      <protection locked="0"/>
    </xf>
    <xf numFmtId="0" fontId="13" fillId="11" borderId="1" xfId="0" applyFont="1" applyFill="1" applyBorder="1" applyAlignment="1" applyProtection="1">
      <alignment horizontal="left" vertical="center"/>
      <protection locked="0"/>
    </xf>
    <xf numFmtId="0" fontId="13" fillId="11" borderId="19" xfId="0" applyFont="1" applyFill="1" applyBorder="1" applyAlignment="1" applyProtection="1">
      <alignment horizontal="left" vertical="center"/>
      <protection locked="0"/>
    </xf>
    <xf numFmtId="0" fontId="12" fillId="11" borderId="1" xfId="0" applyFont="1" applyFill="1" applyBorder="1" applyAlignment="1" applyProtection="1">
      <alignment horizontal="center" vertical="center"/>
    </xf>
    <xf numFmtId="0" fontId="12" fillId="9" borderId="26" xfId="0" applyFont="1" applyFill="1" applyBorder="1" applyAlignment="1">
      <alignment horizontal="left" vertical="center"/>
    </xf>
    <xf numFmtId="0" fontId="12" fillId="9" borderId="27" xfId="0" applyFont="1" applyFill="1" applyBorder="1" applyAlignment="1">
      <alignment horizontal="left" vertical="center"/>
    </xf>
    <xf numFmtId="0" fontId="12" fillId="9" borderId="18" xfId="0" applyFont="1" applyFill="1" applyBorder="1" applyAlignment="1">
      <alignment horizontal="left" vertical="center"/>
    </xf>
    <xf numFmtId="0" fontId="12" fillId="9" borderId="1" xfId="0" applyFont="1" applyFill="1" applyBorder="1" applyAlignment="1">
      <alignment horizontal="left" vertical="center"/>
    </xf>
    <xf numFmtId="0" fontId="13" fillId="0" borderId="1" xfId="0" applyFont="1" applyBorder="1" applyAlignment="1">
      <alignment horizontal="center" vertical="center" wrapText="1"/>
    </xf>
    <xf numFmtId="0" fontId="12" fillId="9" borderId="1" xfId="0" applyFont="1" applyFill="1" applyBorder="1" applyAlignment="1" applyProtection="1">
      <alignment horizontal="left" vertical="center"/>
    </xf>
    <xf numFmtId="0" fontId="13" fillId="11" borderId="5" xfId="0" applyFont="1" applyFill="1" applyBorder="1" applyAlignment="1" applyProtection="1">
      <alignment horizontal="left" vertical="center"/>
    </xf>
    <xf numFmtId="0" fontId="13" fillId="11" borderId="4" xfId="0" applyFont="1" applyFill="1" applyBorder="1" applyAlignment="1" applyProtection="1">
      <alignment horizontal="left" vertical="center"/>
    </xf>
    <xf numFmtId="0" fontId="13" fillId="11" borderId="20" xfId="0" applyFont="1" applyFill="1" applyBorder="1" applyAlignment="1" applyProtection="1">
      <alignment horizontal="left" vertical="center"/>
    </xf>
    <xf numFmtId="165" fontId="18" fillId="11" borderId="1" xfId="0" applyNumberFormat="1" applyFont="1" applyFill="1" applyBorder="1" applyAlignment="1" applyProtection="1">
      <alignment horizontal="left" vertical="center" wrapText="1"/>
    </xf>
    <xf numFmtId="165" fontId="18" fillId="11" borderId="19" xfId="0" applyNumberFormat="1" applyFont="1" applyFill="1" applyBorder="1" applyAlignment="1" applyProtection="1">
      <alignment horizontal="left" vertical="center" wrapText="1"/>
    </xf>
    <xf numFmtId="0" fontId="24" fillId="10" borderId="1" xfId="0" applyFont="1" applyFill="1" applyBorder="1" applyAlignment="1" applyProtection="1">
      <alignment horizontal="center" vertical="center"/>
    </xf>
    <xf numFmtId="0" fontId="24" fillId="10" borderId="19" xfId="0" applyFont="1" applyFill="1" applyBorder="1" applyAlignment="1" applyProtection="1">
      <alignment horizontal="center" vertical="center"/>
    </xf>
    <xf numFmtId="0" fontId="13" fillId="0" borderId="19" xfId="0" applyFont="1" applyBorder="1" applyAlignment="1">
      <alignment horizontal="center" vertical="center" wrapText="1"/>
    </xf>
    <xf numFmtId="0" fontId="24" fillId="10" borderId="18" xfId="0" applyFont="1" applyFill="1" applyBorder="1" applyAlignment="1" applyProtection="1">
      <alignment horizontal="center" vertical="center"/>
    </xf>
    <xf numFmtId="0" fontId="18" fillId="0" borderId="32"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9" fillId="0" borderId="15"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2" fillId="0" borderId="24"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3" fillId="0" borderId="18" xfId="0" applyFont="1" applyFill="1" applyBorder="1" applyAlignment="1" applyProtection="1">
      <alignment horizontal="justify" vertical="top" wrapText="1"/>
      <protection hidden="1"/>
    </xf>
    <xf numFmtId="0" fontId="13" fillId="0" borderId="1" xfId="0" applyFont="1" applyFill="1" applyBorder="1" applyAlignment="1" applyProtection="1">
      <alignment horizontal="justify" vertical="top" wrapText="1"/>
      <protection hidden="1"/>
    </xf>
    <xf numFmtId="164" fontId="15" fillId="11" borderId="38" xfId="0" applyNumberFormat="1" applyFont="1" applyFill="1" applyBorder="1" applyAlignment="1" applyProtection="1">
      <alignment horizontal="justify" vertical="top" wrapText="1" shrinkToFit="1"/>
      <protection locked="0"/>
    </xf>
    <xf numFmtId="164" fontId="15" fillId="11" borderId="11" xfId="0" applyNumberFormat="1" applyFont="1" applyFill="1" applyBorder="1" applyAlignment="1" applyProtection="1">
      <alignment horizontal="justify" vertical="top" wrapText="1" shrinkToFit="1"/>
      <protection locked="0"/>
    </xf>
    <xf numFmtId="164" fontId="15" fillId="11" borderId="25" xfId="0" applyNumberFormat="1" applyFont="1" applyFill="1" applyBorder="1" applyAlignment="1" applyProtection="1">
      <alignment horizontal="justify" vertical="top" wrapText="1" shrinkToFit="1"/>
      <protection locked="0"/>
    </xf>
    <xf numFmtId="164" fontId="15" fillId="11" borderId="39" xfId="0" applyNumberFormat="1" applyFont="1" applyFill="1" applyBorder="1" applyAlignment="1" applyProtection="1">
      <alignment horizontal="justify" vertical="top" wrapText="1" shrinkToFit="1"/>
      <protection locked="0"/>
    </xf>
    <xf numFmtId="164" fontId="15" fillId="11" borderId="0" xfId="0" applyNumberFormat="1" applyFont="1" applyFill="1" applyBorder="1" applyAlignment="1" applyProtection="1">
      <alignment horizontal="justify" vertical="top" wrapText="1" shrinkToFit="1"/>
      <protection locked="0"/>
    </xf>
    <xf numFmtId="164" fontId="15" fillId="11" borderId="16" xfId="0" applyNumberFormat="1" applyFont="1" applyFill="1" applyBorder="1" applyAlignment="1" applyProtection="1">
      <alignment horizontal="justify" vertical="top" wrapText="1" shrinkToFit="1"/>
      <protection locked="0"/>
    </xf>
    <xf numFmtId="164" fontId="15" fillId="11" borderId="10" xfId="0" applyNumberFormat="1" applyFont="1" applyFill="1" applyBorder="1" applyAlignment="1" applyProtection="1">
      <alignment horizontal="justify" vertical="top" wrapText="1" shrinkToFit="1"/>
      <protection locked="0"/>
    </xf>
    <xf numFmtId="164" fontId="15" fillId="11" borderId="8" xfId="0" applyNumberFormat="1" applyFont="1" applyFill="1" applyBorder="1" applyAlignment="1" applyProtection="1">
      <alignment horizontal="justify" vertical="top" wrapText="1" shrinkToFit="1"/>
      <protection locked="0"/>
    </xf>
    <xf numFmtId="164" fontId="15" fillId="11" borderId="23" xfId="0" applyNumberFormat="1" applyFont="1" applyFill="1" applyBorder="1" applyAlignment="1" applyProtection="1">
      <alignment horizontal="justify" vertical="top" wrapText="1" shrinkToFit="1"/>
      <protection locked="0"/>
    </xf>
    <xf numFmtId="0" fontId="12" fillId="0" borderId="1"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2" fillId="9" borderId="18" xfId="0" applyFont="1" applyFill="1" applyBorder="1" applyAlignment="1" applyProtection="1">
      <alignment horizontal="justify" vertical="center" wrapText="1"/>
    </xf>
    <xf numFmtId="0" fontId="13" fillId="9" borderId="1" xfId="0" applyFont="1" applyFill="1" applyBorder="1" applyAlignment="1" applyProtection="1">
      <alignment horizontal="justify" vertical="center" wrapText="1"/>
    </xf>
    <xf numFmtId="0" fontId="12" fillId="9" borderId="18" xfId="0" applyFont="1" applyFill="1" applyBorder="1" applyAlignment="1" applyProtection="1">
      <alignment horizontal="justify" vertical="center" wrapText="1"/>
      <protection hidden="1"/>
    </xf>
    <xf numFmtId="0" fontId="13" fillId="9" borderId="1" xfId="0" applyFont="1" applyFill="1" applyBorder="1" applyAlignment="1" applyProtection="1">
      <alignment horizontal="justify" vertical="center" wrapText="1"/>
      <protection hidden="1"/>
    </xf>
    <xf numFmtId="0" fontId="15" fillId="11" borderId="1" xfId="0" applyFont="1" applyFill="1" applyBorder="1" applyAlignment="1" applyProtection="1">
      <alignment horizontal="left" vertical="top" wrapText="1"/>
      <protection locked="0"/>
    </xf>
    <xf numFmtId="0" fontId="15" fillId="11" borderId="19" xfId="0" applyFont="1" applyFill="1" applyBorder="1" applyAlignment="1" applyProtection="1">
      <alignment horizontal="left" vertical="top" wrapText="1"/>
      <protection locked="0"/>
    </xf>
    <xf numFmtId="0" fontId="13" fillId="0" borderId="18" xfId="0" applyFont="1" applyFill="1" applyBorder="1" applyAlignment="1" applyProtection="1">
      <alignment horizontal="justify" vertical="top" wrapText="1"/>
    </xf>
    <xf numFmtId="0" fontId="13" fillId="0" borderId="1" xfId="0" applyFont="1" applyFill="1" applyBorder="1" applyAlignment="1" applyProtection="1">
      <alignment horizontal="justify"/>
    </xf>
    <xf numFmtId="0" fontId="13" fillId="0" borderId="1" xfId="0" applyFont="1" applyFill="1" applyBorder="1" applyAlignment="1">
      <alignment horizontal="justify"/>
    </xf>
    <xf numFmtId="0" fontId="12" fillId="9" borderId="5" xfId="0" applyFont="1" applyFill="1" applyBorder="1" applyAlignment="1" applyProtection="1">
      <alignment horizontal="center"/>
    </xf>
    <xf numFmtId="0" fontId="12" fillId="9" borderId="4" xfId="0" applyFont="1" applyFill="1" applyBorder="1" applyAlignment="1" applyProtection="1">
      <alignment horizontal="center"/>
    </xf>
    <xf numFmtId="0" fontId="12" fillId="9" borderId="20" xfId="0" applyFont="1" applyFill="1" applyBorder="1" applyAlignment="1" applyProtection="1">
      <alignment horizontal="center"/>
    </xf>
    <xf numFmtId="0" fontId="18" fillId="11" borderId="5" xfId="0" applyFont="1" applyFill="1" applyBorder="1" applyAlignment="1" applyProtection="1">
      <alignment horizontal="left" vertical="center" wrapText="1"/>
    </xf>
    <xf numFmtId="0" fontId="18" fillId="11" borderId="4" xfId="0" applyFont="1" applyFill="1" applyBorder="1" applyAlignment="1" applyProtection="1">
      <alignment horizontal="left" vertical="center" wrapText="1"/>
    </xf>
    <xf numFmtId="0" fontId="18" fillId="11" borderId="20" xfId="0" applyFont="1" applyFill="1" applyBorder="1" applyAlignment="1" applyProtection="1">
      <alignment horizontal="left" vertical="center" wrapText="1"/>
    </xf>
    <xf numFmtId="0" fontId="15" fillId="11" borderId="38" xfId="0" applyFont="1" applyFill="1" applyBorder="1" applyAlignment="1" applyProtection="1">
      <alignment horizontal="left" vertical="top" wrapText="1"/>
      <protection locked="0"/>
    </xf>
    <xf numFmtId="0" fontId="15" fillId="11" borderId="11" xfId="0" applyFont="1" applyFill="1" applyBorder="1" applyAlignment="1" applyProtection="1">
      <alignment horizontal="left" vertical="top" wrapText="1"/>
      <protection locked="0"/>
    </xf>
    <xf numFmtId="0" fontId="15" fillId="11" borderId="25" xfId="0" applyFont="1" applyFill="1" applyBorder="1" applyAlignment="1" applyProtection="1">
      <alignment horizontal="left" vertical="top" wrapText="1"/>
      <protection locked="0"/>
    </xf>
    <xf numFmtId="0" fontId="15" fillId="11" borderId="39" xfId="0" applyFont="1" applyFill="1" applyBorder="1" applyAlignment="1" applyProtection="1">
      <alignment horizontal="left" vertical="top" wrapText="1"/>
      <protection locked="0"/>
    </xf>
    <xf numFmtId="0" fontId="15" fillId="11" borderId="0" xfId="0" applyFont="1" applyFill="1" applyBorder="1" applyAlignment="1" applyProtection="1">
      <alignment horizontal="left" vertical="top" wrapText="1"/>
      <protection locked="0"/>
    </xf>
    <xf numFmtId="0" fontId="15" fillId="11" borderId="16" xfId="0" applyFont="1" applyFill="1" applyBorder="1" applyAlignment="1" applyProtection="1">
      <alignment horizontal="left" vertical="top" wrapText="1"/>
      <protection locked="0"/>
    </xf>
    <xf numFmtId="0" fontId="15" fillId="11" borderId="10" xfId="0" applyFont="1" applyFill="1" applyBorder="1" applyAlignment="1" applyProtection="1">
      <alignment horizontal="left" vertical="top" wrapText="1"/>
      <protection locked="0"/>
    </xf>
    <xf numFmtId="0" fontId="15" fillId="11" borderId="8" xfId="0" applyFont="1" applyFill="1" applyBorder="1" applyAlignment="1" applyProtection="1">
      <alignment horizontal="left" vertical="top" wrapText="1"/>
      <protection locked="0"/>
    </xf>
    <xf numFmtId="0" fontId="15" fillId="11" borderId="23" xfId="0" applyFont="1" applyFill="1" applyBorder="1" applyAlignment="1" applyProtection="1">
      <alignment horizontal="left" vertical="top" wrapText="1"/>
      <protection locked="0"/>
    </xf>
    <xf numFmtId="0" fontId="12" fillId="0" borderId="18"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7" fillId="11" borderId="1" xfId="0" applyFont="1" applyFill="1" applyBorder="1" applyAlignment="1" applyProtection="1">
      <alignment horizontal="center" vertical="center" wrapText="1"/>
    </xf>
    <xf numFmtId="0" fontId="18" fillId="11" borderId="5" xfId="0" applyFont="1" applyFill="1" applyBorder="1" applyAlignment="1" applyProtection="1">
      <alignment horizontal="left" vertical="center" wrapText="1"/>
      <protection locked="0"/>
    </xf>
    <xf numFmtId="0" fontId="18" fillId="11" borderId="4" xfId="0" applyFont="1" applyFill="1" applyBorder="1" applyAlignment="1" applyProtection="1">
      <alignment horizontal="left" vertical="center" wrapText="1"/>
      <protection locked="0"/>
    </xf>
    <xf numFmtId="0" fontId="18" fillId="11" borderId="20" xfId="0" applyFont="1" applyFill="1" applyBorder="1" applyAlignment="1" applyProtection="1">
      <alignment horizontal="left" vertical="center" wrapText="1"/>
      <protection locked="0"/>
    </xf>
    <xf numFmtId="0" fontId="18" fillId="11" borderId="1" xfId="0" applyFont="1" applyFill="1" applyBorder="1" applyAlignment="1" applyProtection="1">
      <alignment horizontal="left" vertical="center" wrapText="1"/>
      <protection locked="0"/>
    </xf>
    <xf numFmtId="0" fontId="18" fillId="11" borderId="19" xfId="0" applyFont="1" applyFill="1" applyBorder="1" applyAlignment="1" applyProtection="1">
      <alignment horizontal="left" vertical="center" wrapText="1"/>
      <protection locked="0"/>
    </xf>
    <xf numFmtId="0" fontId="17" fillId="9" borderId="1"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wrapText="1"/>
    </xf>
    <xf numFmtId="0" fontId="18" fillId="11" borderId="19" xfId="0" applyFont="1" applyFill="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shrinkToFit="1"/>
    </xf>
    <xf numFmtId="164" fontId="15" fillId="11" borderId="1" xfId="0" applyNumberFormat="1" applyFont="1" applyFill="1" applyBorder="1" applyAlignment="1" applyProtection="1">
      <alignment horizontal="left" vertical="top" wrapText="1"/>
      <protection locked="0"/>
    </xf>
    <xf numFmtId="164" fontId="15" fillId="11" borderId="19" xfId="0" applyNumberFormat="1" applyFont="1" applyFill="1" applyBorder="1" applyAlignment="1" applyProtection="1">
      <alignment horizontal="left" vertical="top" wrapText="1"/>
      <protection locked="0"/>
    </xf>
    <xf numFmtId="0" fontId="13" fillId="8" borderId="18" xfId="0" applyFont="1" applyFill="1" applyBorder="1" applyAlignment="1" applyProtection="1">
      <alignment horizontal="justify" vertical="top" wrapText="1"/>
    </xf>
    <xf numFmtId="0" fontId="13" fillId="8" borderId="1" xfId="0" applyFont="1" applyFill="1" applyBorder="1" applyAlignment="1" applyProtection="1">
      <alignment horizontal="justify" vertical="top" wrapText="1"/>
    </xf>
    <xf numFmtId="0" fontId="13" fillId="0" borderId="1" xfId="0" applyFont="1" applyFill="1" applyBorder="1" applyAlignment="1" applyProtection="1">
      <alignment horizontal="justify" vertical="top" wrapText="1"/>
    </xf>
    <xf numFmtId="0" fontId="13" fillId="0" borderId="1" xfId="0" quotePrefix="1" applyFont="1" applyFill="1" applyBorder="1" applyAlignment="1" applyProtection="1">
      <alignment horizontal="justify" vertical="top" wrapText="1"/>
    </xf>
    <xf numFmtId="0" fontId="17" fillId="9" borderId="5" xfId="0" applyFont="1" applyFill="1" applyBorder="1" applyAlignment="1" applyProtection="1">
      <alignment horizontal="left" vertical="center" wrapText="1"/>
    </xf>
    <xf numFmtId="0" fontId="0" fillId="0" borderId="3" xfId="0" applyBorder="1" applyAlignment="1">
      <alignment horizontal="left" vertical="center" wrapText="1"/>
    </xf>
    <xf numFmtId="0" fontId="12" fillId="9" borderId="24" xfId="0" applyFont="1" applyFill="1" applyBorder="1" applyAlignment="1" applyProtection="1">
      <alignment horizontal="center"/>
    </xf>
    <xf numFmtId="0" fontId="12" fillId="9" borderId="3" xfId="0" applyFont="1" applyFill="1" applyBorder="1" applyAlignment="1" applyProtection="1">
      <alignment horizontal="center"/>
    </xf>
    <xf numFmtId="164" fontId="10" fillId="11" borderId="1" xfId="0" applyNumberFormat="1" applyFont="1" applyFill="1" applyBorder="1" applyAlignment="1" applyProtection="1">
      <alignment horizontal="left" vertical="top" wrapText="1"/>
      <protection locked="0"/>
    </xf>
    <xf numFmtId="0" fontId="12" fillId="9" borderId="18" xfId="0" applyFont="1" applyFill="1" applyBorder="1" applyAlignment="1" applyProtection="1">
      <alignment horizontal="center"/>
    </xf>
    <xf numFmtId="0" fontId="12" fillId="9" borderId="1" xfId="0" applyFont="1" applyFill="1" applyBorder="1" applyAlignment="1" applyProtection="1">
      <alignment horizontal="center"/>
    </xf>
    <xf numFmtId="0" fontId="12" fillId="0" borderId="18"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3" fillId="0" borderId="18" xfId="0" applyFont="1" applyBorder="1" applyAlignment="1" applyProtection="1">
      <alignment horizontal="justify" vertical="top" wrapText="1"/>
    </xf>
    <xf numFmtId="0" fontId="13" fillId="0" borderId="1" xfId="0" applyFont="1" applyBorder="1" applyAlignment="1" applyProtection="1">
      <alignment horizontal="justify" vertical="top" wrapText="1"/>
    </xf>
    <xf numFmtId="0" fontId="18" fillId="11" borderId="3" xfId="0" applyFont="1" applyFill="1" applyBorder="1" applyAlignment="1" applyProtection="1">
      <alignment horizontal="left" vertical="center" wrapText="1"/>
      <protection locked="0"/>
    </xf>
    <xf numFmtId="0" fontId="9" fillId="0" borderId="18" xfId="0" applyFont="1" applyBorder="1" applyAlignment="1" applyProtection="1">
      <alignment horizontal="center" vertical="center"/>
    </xf>
    <xf numFmtId="0" fontId="9" fillId="0" borderId="1" xfId="0" applyFont="1" applyBorder="1" applyAlignment="1" applyProtection="1">
      <alignment horizontal="center" vertical="center"/>
    </xf>
    <xf numFmtId="0" fontId="12" fillId="0" borderId="18"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1" xfId="0" applyFont="1" applyFill="1" applyBorder="1" applyAlignment="1" applyProtection="1">
      <alignment horizontal="center"/>
    </xf>
    <xf numFmtId="0" fontId="13" fillId="0" borderId="1" xfId="0" applyFont="1" applyFill="1" applyBorder="1" applyAlignment="1" applyProtection="1">
      <alignment horizontal="center"/>
    </xf>
    <xf numFmtId="0" fontId="12" fillId="0" borderId="1" xfId="0" applyFont="1" applyBorder="1" applyAlignment="1" applyProtection="1">
      <alignment horizontal="center" vertical="center"/>
    </xf>
    <xf numFmtId="0" fontId="12" fillId="9" borderId="1" xfId="0" applyFont="1" applyFill="1" applyBorder="1" applyAlignment="1" applyProtection="1">
      <alignment horizontal="justify" vertical="center" wrapText="1"/>
    </xf>
    <xf numFmtId="0" fontId="12" fillId="9" borderId="24" xfId="0" applyFont="1" applyFill="1" applyBorder="1" applyAlignment="1" applyProtection="1">
      <alignment horizontal="justify" vertical="center" wrapText="1"/>
    </xf>
    <xf numFmtId="0" fontId="12" fillId="9" borderId="4" xfId="0" applyFont="1" applyFill="1" applyBorder="1" applyAlignment="1" applyProtection="1">
      <alignment horizontal="justify" vertical="center" wrapText="1"/>
    </xf>
    <xf numFmtId="0" fontId="13" fillId="0" borderId="1" xfId="0" applyFont="1" applyBorder="1" applyAlignment="1" applyProtection="1"/>
    <xf numFmtId="0" fontId="18" fillId="11" borderId="48" xfId="0" applyFont="1" applyFill="1" applyBorder="1" applyAlignment="1" applyProtection="1">
      <alignment horizontal="left" vertical="center" wrapText="1"/>
      <protection locked="0"/>
    </xf>
    <xf numFmtId="0" fontId="18" fillId="11" borderId="48" xfId="0" applyFont="1" applyFill="1" applyBorder="1" applyAlignment="1" applyProtection="1">
      <alignment horizontal="left" vertical="center" wrapText="1"/>
    </xf>
    <xf numFmtId="0" fontId="18" fillId="11" borderId="2" xfId="0" applyFont="1" applyFill="1" applyBorder="1" applyAlignment="1" applyProtection="1">
      <alignment horizontal="left" vertical="center" wrapText="1"/>
      <protection locked="0"/>
    </xf>
    <xf numFmtId="0" fontId="13" fillId="0" borderId="47" xfId="0" applyFont="1" applyBorder="1" applyAlignment="1" applyProtection="1">
      <alignment horizontal="justify" vertical="top" wrapText="1"/>
    </xf>
    <xf numFmtId="0" fontId="12" fillId="0" borderId="51" xfId="0" applyFont="1" applyFill="1" applyBorder="1" applyAlignment="1" applyProtection="1">
      <alignment horizontal="left" vertical="center"/>
    </xf>
    <xf numFmtId="0" fontId="12" fillId="9" borderId="47" xfId="0" applyFont="1" applyFill="1" applyBorder="1" applyAlignment="1" applyProtection="1">
      <alignment horizontal="center"/>
    </xf>
    <xf numFmtId="0" fontId="12" fillId="9" borderId="48" xfId="0" applyFont="1" applyFill="1" applyBorder="1" applyAlignment="1" applyProtection="1">
      <alignment horizontal="center"/>
    </xf>
    <xf numFmtId="0" fontId="13" fillId="0" borderId="47" xfId="0" applyFont="1" applyFill="1" applyBorder="1" applyAlignment="1" applyProtection="1">
      <alignment horizontal="justify" vertical="top" wrapText="1"/>
    </xf>
    <xf numFmtId="0" fontId="12" fillId="9" borderId="47" xfId="0" applyFont="1" applyFill="1" applyBorder="1" applyAlignment="1" applyProtection="1">
      <alignment horizontal="justify" vertical="center" wrapText="1"/>
    </xf>
    <xf numFmtId="0" fontId="8" fillId="10" borderId="40" xfId="0" applyFont="1" applyFill="1" applyBorder="1" applyAlignment="1" applyProtection="1">
      <alignment horizontal="center"/>
    </xf>
    <xf numFmtId="0" fontId="8" fillId="10" borderId="41" xfId="0" applyFont="1" applyFill="1" applyBorder="1" applyAlignment="1" applyProtection="1">
      <alignment horizontal="center"/>
    </xf>
    <xf numFmtId="0" fontId="8" fillId="10" borderId="42" xfId="0" applyFont="1" applyFill="1" applyBorder="1" applyAlignment="1" applyProtection="1">
      <alignment horizontal="center"/>
    </xf>
    <xf numFmtId="0" fontId="12" fillId="0" borderId="48" xfId="0" applyFont="1" applyFill="1" applyBorder="1" applyAlignment="1" applyProtection="1">
      <alignment horizontal="center" vertical="center"/>
    </xf>
    <xf numFmtId="0" fontId="12" fillId="0" borderId="48" xfId="0" applyFont="1" applyFill="1" applyBorder="1" applyAlignment="1" applyProtection="1">
      <alignment horizontal="center" vertical="center" wrapText="1"/>
    </xf>
    <xf numFmtId="0" fontId="13" fillId="0" borderId="51" xfId="0" applyFont="1" applyBorder="1" applyAlignment="1" applyProtection="1">
      <alignment horizontal="justify" vertical="top" wrapText="1"/>
    </xf>
    <xf numFmtId="0" fontId="13" fillId="0" borderId="3" xfId="0" applyFont="1" applyBorder="1" applyAlignment="1" applyProtection="1">
      <alignment horizontal="justify" vertical="top" wrapText="1"/>
    </xf>
    <xf numFmtId="0" fontId="12" fillId="0" borderId="47" xfId="0" applyFont="1" applyFill="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9" fillId="0" borderId="43"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6" xfId="0" applyFont="1" applyBorder="1" applyAlignment="1" applyProtection="1">
      <alignment horizontal="center" vertical="center"/>
    </xf>
    <xf numFmtId="0" fontId="12" fillId="0" borderId="17"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9" borderId="19" xfId="0" applyFont="1" applyFill="1" applyBorder="1" applyAlignment="1" applyProtection="1">
      <alignment horizontal="center"/>
    </xf>
    <xf numFmtId="0" fontId="12" fillId="0" borderId="5"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2" fillId="0" borderId="1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10"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2" fillId="9" borderId="21" xfId="0" applyFont="1" applyFill="1" applyBorder="1" applyAlignment="1" applyProtection="1">
      <alignment horizontal="justify" vertical="center" wrapText="1"/>
    </xf>
    <xf numFmtId="0" fontId="12" fillId="9" borderId="7" xfId="0" applyFont="1" applyFill="1" applyBorder="1" applyAlignment="1" applyProtection="1">
      <alignment horizontal="justify" vertical="center" wrapText="1"/>
    </xf>
    <xf numFmtId="0" fontId="13" fillId="0" borderId="1" xfId="0" quotePrefix="1" applyFont="1" applyBorder="1" applyAlignment="1" applyProtection="1">
      <alignment horizontal="justify" vertical="top" wrapText="1"/>
    </xf>
    <xf numFmtId="0" fontId="13" fillId="0" borderId="1" xfId="0" applyFont="1" applyFill="1" applyBorder="1" applyAlignment="1" applyProtection="1">
      <alignment horizontal="center" vertical="center" wrapText="1"/>
    </xf>
    <xf numFmtId="0" fontId="12" fillId="9" borderId="21" xfId="0" applyFont="1" applyFill="1" applyBorder="1" applyAlignment="1" applyProtection="1">
      <alignment horizontal="center"/>
    </xf>
    <xf numFmtId="0" fontId="12" fillId="9" borderId="7" xfId="0" applyFont="1" applyFill="1" applyBorder="1" applyAlignment="1" applyProtection="1">
      <alignment horizontal="center"/>
    </xf>
    <xf numFmtId="0" fontId="12" fillId="9" borderId="36" xfId="0" applyFont="1" applyFill="1" applyBorder="1" applyAlignment="1" applyProtection="1">
      <alignment horizontal="center"/>
    </xf>
    <xf numFmtId="0" fontId="13" fillId="0" borderId="24" xfId="0" applyFont="1" applyBorder="1" applyAlignment="1" applyProtection="1">
      <alignment horizontal="justify" vertical="top" wrapText="1"/>
    </xf>
    <xf numFmtId="164" fontId="10" fillId="0" borderId="1" xfId="0" applyNumberFormat="1" applyFont="1" applyBorder="1" applyAlignment="1" applyProtection="1">
      <alignment horizontal="left" wrapText="1"/>
      <protection locked="0"/>
    </xf>
    <xf numFmtId="164" fontId="10" fillId="0" borderId="19" xfId="0" applyNumberFormat="1" applyFont="1" applyBorder="1" applyAlignment="1" applyProtection="1">
      <alignment horizontal="left" wrapText="1"/>
      <protection locked="0"/>
    </xf>
    <xf numFmtId="164" fontId="10" fillId="0" borderId="18" xfId="0" applyNumberFormat="1" applyFont="1" applyBorder="1" applyAlignment="1" applyProtection="1">
      <alignment horizontal="left" wrapText="1"/>
      <protection locked="0"/>
    </xf>
    <xf numFmtId="0" fontId="23" fillId="9" borderId="5" xfId="0" applyFont="1" applyFill="1" applyBorder="1" applyAlignment="1">
      <alignment horizontal="center"/>
    </xf>
    <xf numFmtId="0" fontId="23" fillId="9" borderId="4" xfId="0" applyFont="1" applyFill="1" applyBorder="1" applyAlignment="1">
      <alignment horizontal="center"/>
    </xf>
    <xf numFmtId="0" fontId="23" fillId="9" borderId="20" xfId="0" applyFont="1" applyFill="1" applyBorder="1" applyAlignment="1">
      <alignment horizontal="center"/>
    </xf>
    <xf numFmtId="0" fontId="23" fillId="9" borderId="24" xfId="0" applyFont="1" applyFill="1" applyBorder="1" applyAlignment="1">
      <alignment horizontal="center"/>
    </xf>
    <xf numFmtId="0" fontId="23" fillId="9" borderId="18" xfId="0" applyFont="1" applyFill="1" applyBorder="1" applyAlignment="1">
      <alignment horizontal="center" vertical="center"/>
    </xf>
    <xf numFmtId="0" fontId="23" fillId="9" borderId="1" xfId="0" applyFont="1" applyFill="1" applyBorder="1" applyAlignment="1">
      <alignment horizontal="center" vertical="center"/>
    </xf>
    <xf numFmtId="0" fontId="23" fillId="9" borderId="19" xfId="0" applyFont="1" applyFill="1" applyBorder="1" applyAlignment="1">
      <alignment horizontal="center" vertical="center"/>
    </xf>
    <xf numFmtId="0" fontId="25" fillId="0" borderId="0" xfId="0" applyFont="1"/>
    <xf numFmtId="0" fontId="25" fillId="0" borderId="0" xfId="0" applyFont="1" applyAlignment="1">
      <alignment horizontal="center" wrapText="1"/>
    </xf>
    <xf numFmtId="164" fontId="10" fillId="11" borderId="1" xfId="0" applyNumberFormat="1" applyFont="1" applyFill="1" applyBorder="1" applyAlignment="1" applyProtection="1">
      <alignment horizontal="left" vertical="center" wrapText="1" shrinkToFit="1"/>
      <protection locked="0"/>
    </xf>
    <xf numFmtId="0" fontId="10" fillId="0" borderId="31"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10" fillId="0" borderId="31"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2" xfId="0" applyFont="1"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164" fontId="10" fillId="11" borderId="48" xfId="0" applyNumberFormat="1" applyFont="1" applyFill="1" applyBorder="1" applyAlignment="1" applyProtection="1">
      <alignment horizontal="left" vertical="top" wrapText="1"/>
      <protection locked="0"/>
    </xf>
    <xf numFmtId="164" fontId="10" fillId="11" borderId="1" xfId="0" applyNumberFormat="1" applyFont="1" applyFill="1" applyBorder="1" applyAlignment="1" applyProtection="1">
      <alignment horizontal="left" vertical="top" wrapText="1" shrinkToFit="1"/>
      <protection locked="0"/>
    </xf>
    <xf numFmtId="164" fontId="10" fillId="11" borderId="48" xfId="0" applyNumberFormat="1" applyFont="1" applyFill="1" applyBorder="1" applyAlignment="1" applyProtection="1">
      <alignment horizontal="left" vertical="top" wrapText="1" shrinkToFit="1"/>
      <protection locked="0"/>
    </xf>
    <xf numFmtId="10" fontId="10" fillId="11" borderId="1" xfId="0" applyNumberFormat="1" applyFont="1" applyFill="1" applyBorder="1" applyAlignment="1" applyProtection="1">
      <alignment horizontal="left" vertical="top" wrapText="1" shrinkToFit="1"/>
      <protection locked="0"/>
    </xf>
    <xf numFmtId="10" fontId="10" fillId="11" borderId="1" xfId="0" applyNumberFormat="1" applyFont="1" applyFill="1" applyBorder="1" applyAlignment="1">
      <alignment wrapText="1" shrinkToFit="1"/>
    </xf>
    <xf numFmtId="10" fontId="10" fillId="11" borderId="48" xfId="0" applyNumberFormat="1" applyFont="1" applyFill="1" applyBorder="1" applyAlignment="1">
      <alignment wrapText="1" shrinkToFit="1"/>
    </xf>
    <xf numFmtId="164" fontId="10" fillId="11" borderId="38" xfId="0" applyNumberFormat="1" applyFont="1" applyFill="1" applyBorder="1" applyAlignment="1" applyProtection="1">
      <alignment horizontal="left" vertical="top" wrapText="1"/>
      <protection locked="0"/>
    </xf>
    <xf numFmtId="164" fontId="10" fillId="11" borderId="11" xfId="0" applyNumberFormat="1" applyFont="1" applyFill="1" applyBorder="1" applyAlignment="1" applyProtection="1">
      <alignment horizontal="left" vertical="top" wrapText="1"/>
      <protection locked="0"/>
    </xf>
    <xf numFmtId="164" fontId="10" fillId="11" borderId="44" xfId="0" applyNumberFormat="1" applyFont="1" applyFill="1" applyBorder="1" applyAlignment="1" applyProtection="1">
      <alignment horizontal="left" vertical="top" wrapText="1"/>
      <protection locked="0"/>
    </xf>
    <xf numFmtId="164" fontId="10" fillId="11" borderId="39" xfId="0" applyNumberFormat="1" applyFont="1" applyFill="1" applyBorder="1" applyAlignment="1" applyProtection="1">
      <alignment horizontal="left" vertical="top" wrapText="1"/>
      <protection locked="0"/>
    </xf>
    <xf numFmtId="164" fontId="10" fillId="11" borderId="0" xfId="0" applyNumberFormat="1" applyFont="1" applyFill="1" applyBorder="1" applyAlignment="1" applyProtection="1">
      <alignment horizontal="left" vertical="top" wrapText="1"/>
      <protection locked="0"/>
    </xf>
    <xf numFmtId="164" fontId="10" fillId="11" borderId="50" xfId="0" applyNumberFormat="1" applyFont="1" applyFill="1" applyBorder="1" applyAlignment="1" applyProtection="1">
      <alignment horizontal="left" vertical="top" wrapText="1"/>
      <protection locked="0"/>
    </xf>
    <xf numFmtId="164" fontId="10" fillId="11" borderId="10" xfId="0" applyNumberFormat="1" applyFont="1" applyFill="1" applyBorder="1" applyAlignment="1" applyProtection="1">
      <alignment horizontal="left" vertical="top" wrapText="1"/>
      <protection locked="0"/>
    </xf>
    <xf numFmtId="164" fontId="10" fillId="11" borderId="8" xfId="0" applyNumberFormat="1" applyFont="1" applyFill="1" applyBorder="1" applyAlignment="1" applyProtection="1">
      <alignment horizontal="left" vertical="top" wrapText="1"/>
      <protection locked="0"/>
    </xf>
    <xf numFmtId="164" fontId="10" fillId="11" borderId="46" xfId="0" applyNumberFormat="1" applyFont="1" applyFill="1" applyBorder="1" applyAlignment="1" applyProtection="1">
      <alignment horizontal="left" vertical="top" wrapText="1"/>
      <protection locked="0"/>
    </xf>
    <xf numFmtId="0" fontId="27" fillId="0" borderId="52" xfId="0" applyFont="1" applyFill="1" applyBorder="1" applyAlignment="1" applyProtection="1">
      <alignment horizontal="center" vertical="center" wrapText="1"/>
    </xf>
    <xf numFmtId="0" fontId="27" fillId="0" borderId="53" xfId="0" applyFont="1" applyFill="1" applyBorder="1" applyAlignment="1" applyProtection="1">
      <alignment horizontal="center" vertical="center" wrapText="1"/>
    </xf>
    <xf numFmtId="0" fontId="27" fillId="0" borderId="54"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xf>
    <xf numFmtId="0" fontId="27" fillId="0" borderId="53"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164" fontId="10" fillId="11" borderId="1" xfId="0" applyNumberFormat="1" applyFont="1" applyFill="1" applyBorder="1" applyAlignment="1" applyProtection="1">
      <alignment vertical="top" wrapText="1"/>
      <protection locked="0"/>
    </xf>
    <xf numFmtId="164" fontId="10" fillId="11" borderId="19" xfId="0" applyNumberFormat="1" applyFont="1" applyFill="1" applyBorder="1" applyAlignment="1" applyProtection="1">
      <alignment vertical="top" wrapText="1"/>
      <protection locked="0"/>
    </xf>
    <xf numFmtId="164" fontId="10" fillId="11" borderId="25" xfId="0" applyNumberFormat="1" applyFont="1" applyFill="1" applyBorder="1" applyAlignment="1" applyProtection="1">
      <alignment horizontal="left" vertical="top" wrapText="1"/>
      <protection locked="0"/>
    </xf>
    <xf numFmtId="164" fontId="10" fillId="11" borderId="16" xfId="0" applyNumberFormat="1" applyFont="1" applyFill="1" applyBorder="1" applyAlignment="1" applyProtection="1">
      <alignment horizontal="left" vertical="top" wrapText="1"/>
      <protection locked="0"/>
    </xf>
    <xf numFmtId="164" fontId="10" fillId="11" borderId="23" xfId="0" applyNumberFormat="1" applyFont="1" applyFill="1" applyBorder="1" applyAlignment="1" applyProtection="1">
      <alignment horizontal="left" vertical="top" wrapText="1"/>
      <protection locked="0"/>
    </xf>
    <xf numFmtId="0" fontId="27" fillId="0" borderId="31" xfId="0" applyFont="1" applyFill="1" applyBorder="1" applyAlignment="1" applyProtection="1">
      <alignment horizontal="left" vertical="center" wrapText="1"/>
    </xf>
    <xf numFmtId="0" fontId="27" fillId="0" borderId="33" xfId="0" applyFont="1" applyFill="1" applyBorder="1" applyAlignment="1" applyProtection="1">
      <alignment horizontal="left" vertical="center" wrapText="1"/>
    </xf>
    <xf numFmtId="0" fontId="27" fillId="0" borderId="30" xfId="0" applyFont="1" applyFill="1" applyBorder="1" applyAlignment="1" applyProtection="1">
      <alignment horizontal="left" vertical="center" wrapText="1"/>
    </xf>
    <xf numFmtId="0" fontId="27" fillId="0" borderId="32" xfId="0" applyFont="1" applyFill="1" applyBorder="1" applyAlignment="1" applyProtection="1">
      <alignment horizontal="center" wrapText="1"/>
    </xf>
    <xf numFmtId="0" fontId="27" fillId="0" borderId="33" xfId="0" applyFont="1" applyFill="1" applyBorder="1" applyAlignment="1" applyProtection="1">
      <alignment horizontal="center" wrapText="1"/>
    </xf>
    <xf numFmtId="0" fontId="27" fillId="0" borderId="34" xfId="0" applyFont="1" applyFill="1" applyBorder="1" applyAlignment="1" applyProtection="1">
      <alignment horizontal="center" wrapText="1"/>
    </xf>
    <xf numFmtId="0" fontId="27" fillId="0" borderId="32" xfId="0" applyFont="1" applyFill="1" applyBorder="1" applyAlignment="1" applyProtection="1">
      <alignment horizontal="center" vertical="center" wrapText="1"/>
    </xf>
    <xf numFmtId="0" fontId="27" fillId="0" borderId="33"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32" xfId="0" applyFont="1" applyFill="1" applyBorder="1" applyAlignment="1" applyProtection="1">
      <alignment horizontal="left" vertical="center" wrapText="1"/>
    </xf>
    <xf numFmtId="164" fontId="18" fillId="0" borderId="15" xfId="0" applyNumberFormat="1" applyFont="1" applyBorder="1" applyAlignment="1" applyProtection="1">
      <alignment wrapText="1"/>
      <protection locked="0"/>
    </xf>
    <xf numFmtId="164" fontId="18" fillId="0" borderId="11" xfId="0" applyNumberFormat="1" applyFont="1" applyBorder="1" applyAlignment="1" applyProtection="1">
      <alignment wrapText="1"/>
      <protection locked="0"/>
    </xf>
    <xf numFmtId="0" fontId="28" fillId="0" borderId="11" xfId="0" applyFont="1" applyBorder="1" applyAlignment="1">
      <alignment wrapText="1"/>
    </xf>
    <xf numFmtId="0" fontId="28" fillId="0" borderId="25" xfId="0" applyFont="1" applyBorder="1" applyAlignment="1">
      <alignment wrapText="1"/>
    </xf>
    <xf numFmtId="0" fontId="28" fillId="0" borderId="17" xfId="0" applyFont="1" applyBorder="1" applyAlignment="1">
      <alignment wrapText="1"/>
    </xf>
    <xf numFmtId="0" fontId="28" fillId="0" borderId="0" xfId="0" applyFont="1" applyAlignment="1">
      <alignment wrapText="1"/>
    </xf>
    <xf numFmtId="0" fontId="28" fillId="0" borderId="16" xfId="0" applyFont="1" applyBorder="1" applyAlignment="1">
      <alignment wrapText="1"/>
    </xf>
    <xf numFmtId="0" fontId="28" fillId="0" borderId="22" xfId="0" applyFont="1" applyBorder="1" applyAlignment="1">
      <alignment wrapText="1"/>
    </xf>
    <xf numFmtId="0" fontId="28" fillId="0" borderId="8" xfId="0" applyFont="1" applyBorder="1" applyAlignment="1">
      <alignment wrapText="1"/>
    </xf>
    <xf numFmtId="0" fontId="28" fillId="0" borderId="23" xfId="0" applyFont="1" applyBorder="1" applyAlignment="1">
      <alignment wrapText="1"/>
    </xf>
    <xf numFmtId="164" fontId="18" fillId="0" borderId="15" xfId="0" applyNumberFormat="1" applyFont="1" applyBorder="1" applyAlignment="1" applyProtection="1">
      <alignment horizontal="left" wrapText="1"/>
      <protection locked="0"/>
    </xf>
    <xf numFmtId="164" fontId="18" fillId="0" borderId="11" xfId="0" applyNumberFormat="1" applyFont="1" applyBorder="1" applyAlignment="1" applyProtection="1">
      <alignment horizontal="left" wrapText="1"/>
      <protection locked="0"/>
    </xf>
    <xf numFmtId="164" fontId="18" fillId="0" borderId="25" xfId="0" applyNumberFormat="1" applyFont="1" applyBorder="1" applyAlignment="1" applyProtection="1">
      <alignment horizontal="left" wrapText="1"/>
      <protection locked="0"/>
    </xf>
    <xf numFmtId="0" fontId="28" fillId="0" borderId="17" xfId="0" applyFont="1" applyBorder="1" applyAlignment="1">
      <alignment horizontal="left" wrapText="1"/>
    </xf>
    <xf numFmtId="0" fontId="28" fillId="0" borderId="0" xfId="0" applyFont="1" applyAlignment="1">
      <alignment horizontal="left" wrapText="1"/>
    </xf>
    <xf numFmtId="0" fontId="28" fillId="0" borderId="16" xfId="0" applyFont="1" applyBorder="1" applyAlignment="1">
      <alignment horizontal="left" wrapText="1"/>
    </xf>
    <xf numFmtId="0" fontId="28" fillId="0" borderId="22" xfId="0" applyFont="1" applyBorder="1" applyAlignment="1">
      <alignment horizontal="left" wrapText="1"/>
    </xf>
    <xf numFmtId="0" fontId="28" fillId="0" borderId="8" xfId="0" applyFont="1" applyBorder="1" applyAlignment="1">
      <alignment horizontal="left" wrapText="1"/>
    </xf>
    <xf numFmtId="0" fontId="28" fillId="0" borderId="23" xfId="0" applyFont="1" applyBorder="1" applyAlignment="1">
      <alignment horizontal="left" wrapText="1"/>
    </xf>
    <xf numFmtId="0" fontId="18" fillId="0" borderId="1" xfId="0" applyFont="1" applyBorder="1" applyAlignment="1" applyProtection="1">
      <alignment horizontal="center" vertical="center" wrapText="1"/>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cellXfs>
  <cellStyles count="2">
    <cellStyle name="normální" xfId="0" builtinId="0"/>
    <cellStyle name="procent" xfId="1" builtinId="5"/>
  </cellStyles>
  <dxfs count="18">
    <dxf>
      <fill>
        <patternFill>
          <bgColor indexed="52"/>
        </patternFill>
      </fill>
    </dxf>
    <dxf>
      <fill>
        <patternFill>
          <bgColor indexed="13"/>
        </patternFill>
      </fill>
    </dxf>
    <dxf>
      <fill>
        <patternFill>
          <bgColor indexed="11"/>
        </patternFill>
      </fill>
    </dxf>
    <dxf>
      <fill>
        <patternFill>
          <bgColor indexed="52"/>
        </patternFill>
      </fill>
    </dxf>
    <dxf>
      <fill>
        <patternFill>
          <bgColor indexed="13"/>
        </patternFill>
      </fill>
    </dxf>
    <dxf>
      <fill>
        <patternFill>
          <bgColor indexed="11"/>
        </patternFill>
      </fill>
    </dxf>
    <dxf>
      <fill>
        <patternFill>
          <bgColor indexed="52"/>
        </patternFill>
      </fill>
    </dxf>
    <dxf>
      <fill>
        <patternFill>
          <bgColor indexed="13"/>
        </patternFill>
      </fill>
    </dxf>
    <dxf>
      <fill>
        <patternFill>
          <bgColor indexed="11"/>
        </patternFill>
      </fill>
    </dxf>
    <dxf>
      <fill>
        <patternFill>
          <bgColor indexed="52"/>
        </patternFill>
      </fill>
    </dxf>
    <dxf>
      <fill>
        <patternFill>
          <bgColor indexed="13"/>
        </patternFill>
      </fill>
    </dxf>
    <dxf>
      <fill>
        <patternFill>
          <bgColor indexed="11"/>
        </patternFill>
      </fill>
    </dxf>
    <dxf>
      <fill>
        <patternFill>
          <bgColor indexed="52"/>
        </patternFill>
      </fill>
    </dxf>
    <dxf>
      <fill>
        <patternFill>
          <bgColor indexed="13"/>
        </patternFill>
      </fill>
    </dxf>
    <dxf>
      <fill>
        <patternFill>
          <bgColor indexed="11"/>
        </patternFill>
      </fill>
    </dxf>
    <dxf>
      <fill>
        <patternFill>
          <bgColor indexed="52"/>
        </patternFill>
      </fill>
    </dxf>
    <dxf>
      <fill>
        <patternFill>
          <bgColor indexed="13"/>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C$16"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C$2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C$1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C$21"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C$22"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C$16"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C$33"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C$28"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C$16"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C$2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C$16"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C$22"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C$28"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C$32"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C$36"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C$16"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C$2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fmlaLink="$C$2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fmlaLink="$C$3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oneCellAnchor>
    <xdr:from>
      <xdr:col>3</xdr:col>
      <xdr:colOff>0</xdr:colOff>
      <xdr:row>31</xdr:row>
      <xdr:rowOff>219075</xdr:rowOff>
    </xdr:from>
    <xdr:ext cx="85725" cy="219075"/>
    <xdr:sp macro="" textlink="">
      <xdr:nvSpPr>
        <xdr:cNvPr id="14374" name="Text Box 38"/>
        <xdr:cNvSpPr txBox="1">
          <a:spLocks noChangeArrowheads="1"/>
        </xdr:cNvSpPr>
      </xdr:nvSpPr>
      <xdr:spPr bwMode="auto">
        <a:xfrm>
          <a:off x="4210050" y="12001500"/>
          <a:ext cx="85725" cy="219075"/>
        </a:xfrm>
        <a:prstGeom prst="rect">
          <a:avLst/>
        </a:prstGeom>
        <a:noFill/>
        <a:ln w="9525" algn="ctr">
          <a:noFill/>
          <a:miter lim="800000"/>
          <a:headEnd/>
          <a:tailEnd/>
        </a:ln>
        <a:effec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9525</xdr:rowOff>
    </xdr:from>
    <xdr:to>
      <xdr:col>0</xdr:col>
      <xdr:colOff>0</xdr:colOff>
      <xdr:row>26</xdr:row>
      <xdr:rowOff>323850</xdr:rowOff>
    </xdr:to>
    <xdr:sp macro="" textlink="">
      <xdr:nvSpPr>
        <xdr:cNvPr id="8230" name="Text Box 38"/>
        <xdr:cNvSpPr txBox="1">
          <a:spLocks noChangeArrowheads="1"/>
        </xdr:cNvSpPr>
      </xdr:nvSpPr>
      <xdr:spPr bwMode="auto">
        <a:xfrm>
          <a:off x="0" y="9172575"/>
          <a:ext cx="0" cy="314325"/>
        </a:xfrm>
        <a:prstGeom prst="rect">
          <a:avLst/>
        </a:prstGeom>
        <a:solidFill>
          <a:srgbClr val="FFFFFF"/>
        </a:solidFill>
        <a:ln w="9525" algn="ctr">
          <a:solidFill>
            <a:srgbClr val="000000"/>
          </a:solidFill>
          <a:miter lim="800000"/>
          <a:headEnd/>
          <a:tailEnd/>
        </a:ln>
        <a:effectLst/>
      </xdr:spPr>
    </xdr:sp>
    <xdr:clientData/>
  </xdr:twoCellAnchor>
  <xdr:twoCellAnchor>
    <xdr:from>
      <xdr:col>0</xdr:col>
      <xdr:colOff>0</xdr:colOff>
      <xdr:row>27</xdr:row>
      <xdr:rowOff>9525</xdr:rowOff>
    </xdr:from>
    <xdr:to>
      <xdr:col>0</xdr:col>
      <xdr:colOff>0</xdr:colOff>
      <xdr:row>28</xdr:row>
      <xdr:rowOff>0</xdr:rowOff>
    </xdr:to>
    <xdr:sp macro="" textlink="">
      <xdr:nvSpPr>
        <xdr:cNvPr id="8231" name="Text Box 39"/>
        <xdr:cNvSpPr txBox="1">
          <a:spLocks noChangeArrowheads="1"/>
        </xdr:cNvSpPr>
      </xdr:nvSpPr>
      <xdr:spPr bwMode="auto">
        <a:xfrm>
          <a:off x="0" y="9505950"/>
          <a:ext cx="0" cy="333375"/>
        </a:xfrm>
        <a:prstGeom prst="rect">
          <a:avLst/>
        </a:prstGeom>
        <a:solidFill>
          <a:srgbClr val="FFFFFF"/>
        </a:solidFill>
        <a:ln w="9525" algn="ctr">
          <a:solidFill>
            <a:srgbClr val="000000"/>
          </a:solidFill>
          <a:miter lim="800000"/>
          <a:headEnd/>
          <a:tailEnd/>
        </a:ln>
        <a:effectLst/>
      </xdr:spPr>
    </xdr:sp>
    <xdr:clientData/>
  </xdr:twoCellAnchor>
  <xdr:twoCellAnchor>
    <xdr:from>
      <xdr:col>0</xdr:col>
      <xdr:colOff>0</xdr:colOff>
      <xdr:row>28</xdr:row>
      <xdr:rowOff>9525</xdr:rowOff>
    </xdr:from>
    <xdr:to>
      <xdr:col>0</xdr:col>
      <xdr:colOff>0</xdr:colOff>
      <xdr:row>28</xdr:row>
      <xdr:rowOff>323850</xdr:rowOff>
    </xdr:to>
    <xdr:sp macro="" textlink="">
      <xdr:nvSpPr>
        <xdr:cNvPr id="8232" name="Text Box 40"/>
        <xdr:cNvSpPr txBox="1">
          <a:spLocks noChangeArrowheads="1"/>
        </xdr:cNvSpPr>
      </xdr:nvSpPr>
      <xdr:spPr bwMode="auto">
        <a:xfrm>
          <a:off x="0" y="9848850"/>
          <a:ext cx="0" cy="314325"/>
        </a:xfrm>
        <a:prstGeom prst="rect">
          <a:avLst/>
        </a:prstGeom>
        <a:solidFill>
          <a:srgbClr val="FFFFFF"/>
        </a:solidFill>
        <a:ln w="9525" algn="ctr">
          <a:solidFill>
            <a:srgbClr val="000000"/>
          </a:solidFill>
          <a:miter lim="800000"/>
          <a:headEnd/>
          <a:tailEnd/>
        </a:ln>
        <a:effectLst/>
      </xdr:spPr>
    </xdr:sp>
    <xdr:clientData/>
  </xdr:twoCellAnchor>
  <xdr:twoCellAnchor>
    <xdr:from>
      <xdr:col>0</xdr:col>
      <xdr:colOff>0</xdr:colOff>
      <xdr:row>29</xdr:row>
      <xdr:rowOff>9525</xdr:rowOff>
    </xdr:from>
    <xdr:to>
      <xdr:col>0</xdr:col>
      <xdr:colOff>0</xdr:colOff>
      <xdr:row>30</xdr:row>
      <xdr:rowOff>9525</xdr:rowOff>
    </xdr:to>
    <xdr:sp macro="" textlink="">
      <xdr:nvSpPr>
        <xdr:cNvPr id="8233" name="Text Box 41"/>
        <xdr:cNvSpPr txBox="1">
          <a:spLocks noChangeArrowheads="1"/>
        </xdr:cNvSpPr>
      </xdr:nvSpPr>
      <xdr:spPr bwMode="auto">
        <a:xfrm>
          <a:off x="0" y="10191750"/>
          <a:ext cx="0" cy="333375"/>
        </a:xfrm>
        <a:prstGeom prst="rect">
          <a:avLst/>
        </a:prstGeom>
        <a:solidFill>
          <a:srgbClr val="FFFFFF"/>
        </a:solidFill>
        <a:ln w="9525" algn="ctr">
          <a:solidFill>
            <a:srgbClr val="000000"/>
          </a:solidFill>
          <a:miter lim="800000"/>
          <a:headEnd/>
          <a:tailEnd/>
        </a:ln>
        <a:effectLst/>
      </xdr:spPr>
    </xdr:sp>
    <xdr:clientData/>
  </xdr:twoCellAnchor>
  <xdr:twoCellAnchor>
    <xdr:from>
      <xdr:col>0</xdr:col>
      <xdr:colOff>0</xdr:colOff>
      <xdr:row>30</xdr:row>
      <xdr:rowOff>9525</xdr:rowOff>
    </xdr:from>
    <xdr:to>
      <xdr:col>0</xdr:col>
      <xdr:colOff>0</xdr:colOff>
      <xdr:row>30</xdr:row>
      <xdr:rowOff>304800</xdr:rowOff>
    </xdr:to>
    <xdr:sp macro="" textlink="">
      <xdr:nvSpPr>
        <xdr:cNvPr id="8234" name="Text Box 42"/>
        <xdr:cNvSpPr txBox="1">
          <a:spLocks noChangeArrowheads="1"/>
        </xdr:cNvSpPr>
      </xdr:nvSpPr>
      <xdr:spPr bwMode="auto">
        <a:xfrm>
          <a:off x="0" y="10525125"/>
          <a:ext cx="0" cy="295275"/>
        </a:xfrm>
        <a:prstGeom prst="rect">
          <a:avLst/>
        </a:prstGeom>
        <a:solidFill>
          <a:srgbClr val="FFFFFF"/>
        </a:solidFill>
        <a:ln w="9525" algn="ctr">
          <a:solidFill>
            <a:srgbClr val="000000"/>
          </a:solidFill>
          <a:miter lim="800000"/>
          <a:headEnd/>
          <a:tailEnd/>
        </a:ln>
        <a:effectLst/>
      </xdr:spPr>
    </xdr:sp>
    <xdr:clientData/>
  </xdr:twoCellAnchor>
  <xdr:twoCellAnchor>
    <xdr:from>
      <xdr:col>0</xdr:col>
      <xdr:colOff>0</xdr:colOff>
      <xdr:row>30</xdr:row>
      <xdr:rowOff>295275</xdr:rowOff>
    </xdr:from>
    <xdr:to>
      <xdr:col>0</xdr:col>
      <xdr:colOff>0</xdr:colOff>
      <xdr:row>32</xdr:row>
      <xdr:rowOff>0</xdr:rowOff>
    </xdr:to>
    <xdr:sp macro="" textlink="">
      <xdr:nvSpPr>
        <xdr:cNvPr id="8235" name="Text Box 43"/>
        <xdr:cNvSpPr txBox="1">
          <a:spLocks noChangeArrowheads="1"/>
        </xdr:cNvSpPr>
      </xdr:nvSpPr>
      <xdr:spPr bwMode="auto">
        <a:xfrm>
          <a:off x="0" y="10810875"/>
          <a:ext cx="0" cy="381000"/>
        </a:xfrm>
        <a:prstGeom prst="rect">
          <a:avLst/>
        </a:prstGeom>
        <a:solidFill>
          <a:srgbClr val="FFFFFF"/>
        </a:solidFill>
        <a:ln w="9525" algn="ctr">
          <a:solidFill>
            <a:srgbClr val="000000"/>
          </a:solidFill>
          <a:miter lim="800000"/>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vmlDrawing" Target="../drawings/vmlDrawing3.v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4.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vmlDrawing" Target="../drawings/vmlDrawing5.v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6.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21" Type="http://schemas.openxmlformats.org/officeDocument/2006/relationships/ctrlProp" Target="../ctrlProps/ctrlProp97.x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vmlDrawing" Target="../drawings/vmlDrawing6.vml"/><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23" Type="http://schemas.openxmlformats.org/officeDocument/2006/relationships/ctrlProp" Target="../ctrlProps/ctrlProp99.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 Id="rId22" Type="http://schemas.openxmlformats.org/officeDocument/2006/relationships/ctrlProp" Target="../ctrlProps/ctrlProp9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108"/>
  <sheetViews>
    <sheetView tabSelected="1" zoomScaleNormal="100" zoomScaleSheetLayoutView="85" workbookViewId="0">
      <selection activeCell="L19" sqref="L19"/>
    </sheetView>
  </sheetViews>
  <sheetFormatPr defaultColWidth="9.140625" defaultRowHeight="12.75"/>
  <cols>
    <col min="1" max="1" width="24.85546875" customWidth="1"/>
    <col min="2" max="2" width="32.5703125" customWidth="1"/>
    <col min="3" max="3" width="14.140625" customWidth="1"/>
    <col min="4" max="4" width="10.85546875" customWidth="1"/>
    <col min="5" max="5" width="5.5703125" hidden="1" customWidth="1"/>
    <col min="6" max="6" width="18.7109375" customWidth="1"/>
    <col min="7" max="7" width="17.85546875" customWidth="1"/>
    <col min="8" max="8" width="19.28515625" customWidth="1"/>
    <col min="9" max="9" width="0.85546875" customWidth="1"/>
    <col min="10" max="10" width="9.140625" hidden="1" customWidth="1"/>
  </cols>
  <sheetData>
    <row r="1" spans="1:10" ht="24" thickTop="1">
      <c r="A1" s="117" t="s">
        <v>92</v>
      </c>
      <c r="B1" s="118"/>
      <c r="C1" s="118"/>
      <c r="D1" s="118"/>
      <c r="E1" s="118"/>
      <c r="F1" s="118"/>
      <c r="G1" s="118"/>
      <c r="H1" s="119"/>
    </row>
    <row r="2" spans="1:10">
      <c r="A2" s="120" t="s">
        <v>93</v>
      </c>
      <c r="B2" s="121"/>
      <c r="C2" s="121"/>
      <c r="D2" s="121"/>
      <c r="E2" s="121"/>
      <c r="F2" s="121"/>
      <c r="G2" s="121"/>
      <c r="H2" s="122"/>
    </row>
    <row r="3" spans="1:10" ht="18.75" customHeight="1">
      <c r="A3" s="123"/>
      <c r="B3" s="124"/>
      <c r="C3" s="124"/>
      <c r="D3" s="124"/>
      <c r="E3" s="124"/>
      <c r="F3" s="124"/>
      <c r="G3" s="124"/>
      <c r="H3" s="125"/>
    </row>
    <row r="4" spans="1:10">
      <c r="A4" s="123"/>
      <c r="B4" s="124"/>
      <c r="C4" s="124"/>
      <c r="D4" s="124"/>
      <c r="E4" s="124"/>
      <c r="F4" s="124"/>
      <c r="G4" s="124"/>
      <c r="H4" s="125"/>
    </row>
    <row r="5" spans="1:10" ht="37.5" customHeight="1">
      <c r="A5" s="49" t="s">
        <v>37</v>
      </c>
      <c r="B5" s="126" t="s">
        <v>162</v>
      </c>
      <c r="C5" s="127"/>
      <c r="D5" s="127"/>
      <c r="E5" s="127"/>
      <c r="F5" s="127"/>
      <c r="G5" s="127"/>
      <c r="H5" s="128"/>
    </row>
    <row r="6" spans="1:10" ht="20.100000000000001" customHeight="1">
      <c r="A6" s="49" t="s">
        <v>91</v>
      </c>
      <c r="B6" s="307" t="s">
        <v>188</v>
      </c>
      <c r="C6" s="107" t="s">
        <v>55</v>
      </c>
      <c r="D6" s="62"/>
      <c r="E6" s="131" t="s">
        <v>58</v>
      </c>
      <c r="F6" s="131"/>
      <c r="G6" s="26" t="s">
        <v>59</v>
      </c>
      <c r="H6" s="50" t="s">
        <v>189</v>
      </c>
    </row>
    <row r="7" spans="1:10" ht="20.100000000000001" customHeight="1">
      <c r="A7" s="49" t="s">
        <v>54</v>
      </c>
      <c r="B7" s="129" t="s">
        <v>190</v>
      </c>
      <c r="C7" s="129"/>
      <c r="D7" s="129"/>
      <c r="E7" s="129"/>
      <c r="F7" s="129"/>
      <c r="G7" s="129"/>
      <c r="H7" s="130"/>
    </row>
    <row r="8" spans="1:10" ht="78" customHeight="1">
      <c r="A8" s="49" t="s">
        <v>56</v>
      </c>
      <c r="B8" s="126" t="s">
        <v>191</v>
      </c>
      <c r="C8" s="127"/>
      <c r="D8" s="127"/>
      <c r="E8" s="127"/>
      <c r="F8" s="127"/>
      <c r="G8" s="127"/>
      <c r="H8" s="128"/>
    </row>
    <row r="9" spans="1:10" ht="99" customHeight="1">
      <c r="A9" s="49" t="s">
        <v>57</v>
      </c>
      <c r="B9" s="126" t="s">
        <v>192</v>
      </c>
      <c r="C9" s="127"/>
      <c r="D9" s="127"/>
      <c r="E9" s="127"/>
      <c r="F9" s="127"/>
      <c r="G9" s="127"/>
      <c r="H9" s="128"/>
    </row>
    <row r="10" spans="1:10" ht="51.75" customHeight="1">
      <c r="A10" s="49" t="s">
        <v>60</v>
      </c>
      <c r="B10" s="308" t="s">
        <v>164</v>
      </c>
      <c r="C10" s="137" t="s">
        <v>65</v>
      </c>
      <c r="D10" s="137"/>
      <c r="E10" s="138" t="s">
        <v>165</v>
      </c>
      <c r="F10" s="139"/>
      <c r="G10" s="139"/>
      <c r="H10" s="140"/>
    </row>
    <row r="11" spans="1:10" ht="20.100000000000001" customHeight="1">
      <c r="A11" s="49" t="s">
        <v>61</v>
      </c>
      <c r="B11" s="307" t="s">
        <v>166</v>
      </c>
      <c r="C11" s="137" t="s">
        <v>31</v>
      </c>
      <c r="D11" s="137"/>
      <c r="E11" s="141" t="s">
        <v>193</v>
      </c>
      <c r="F11" s="141"/>
      <c r="G11" s="141"/>
      <c r="H11" s="142"/>
    </row>
    <row r="12" spans="1:10" ht="20.100000000000001" customHeight="1">
      <c r="A12" s="75"/>
      <c r="B12" s="73"/>
      <c r="C12" s="76"/>
      <c r="D12" s="76"/>
      <c r="E12" s="74"/>
      <c r="F12" s="74"/>
      <c r="G12" s="74"/>
      <c r="H12" s="77"/>
    </row>
    <row r="13" spans="1:10" ht="15.75">
      <c r="A13" s="146" t="s">
        <v>102</v>
      </c>
      <c r="B13" s="143"/>
      <c r="C13" s="108" t="s">
        <v>101</v>
      </c>
      <c r="D13" s="143" t="s">
        <v>96</v>
      </c>
      <c r="E13" s="143"/>
      <c r="F13" s="143"/>
      <c r="G13" s="143" t="s">
        <v>97</v>
      </c>
      <c r="H13" s="144"/>
    </row>
    <row r="14" spans="1:10" ht="282.75" customHeight="1" thickBot="1">
      <c r="A14" s="134" t="s">
        <v>94</v>
      </c>
      <c r="B14" s="135"/>
      <c r="C14" s="78" t="str">
        <f>'1. Relevance'!H38</f>
        <v>A</v>
      </c>
      <c r="D14" s="376" t="str">
        <f>'1. Relevance'!A40</f>
        <v xml:space="preserve">* Jointly developed projects with Gov help mainstreaming TiP Report recommendations into national practice; * NGO capacity, professionalism and regional presence can be increased by supporting concrete initiatives focused on VoT identification; * Focus on private sector highly relevant, able to produce dialogue with SMS; * Involving trainers from the Government, private sector enhances ownership of involved institutions. * Taking into consideration real needs and possibilities when developing APA CT programme increses relevance  </v>
      </c>
      <c r="E14" s="376"/>
      <c r="F14" s="376"/>
      <c r="G14" s="147" t="s">
        <v>175</v>
      </c>
      <c r="H14" s="148"/>
      <c r="I14" s="148"/>
      <c r="J14" s="149"/>
    </row>
    <row r="15" spans="1:10" ht="347.25" customHeight="1" thickTop="1">
      <c r="A15" s="134" t="s">
        <v>95</v>
      </c>
      <c r="B15" s="135"/>
      <c r="C15" s="79" t="str">
        <f>'2. Effectiveness '!H25</f>
        <v>B</v>
      </c>
      <c r="D15" s="377" t="str">
        <f>'2. Effectiveness '!A27</f>
        <v xml:space="preserve">* APA has wide coverage and is strategic partner; * CT Programme seen as overburdened, not foscused by 1st time trainees, objective sometimes not understood; * APA unable to allocate 20 trainers, but Phd students involved; * SMS as co-oraniser of emplyoer training an important sign of ownership, provided much appreciated opportunity for employers for dialogue with SMS; * Labour exlpoitation not seen as human trafficking and crime;  * AzRC low capacity and may need continuous training towards effective MICs; * NGO monitoring effectively combined the NGO knowledge and access with IOM’s strong Gov ties </v>
      </c>
      <c r="E15" s="377"/>
      <c r="F15" s="377"/>
      <c r="G15" s="377" t="str">
        <f>'2. Effectiveness '!E27</f>
        <v xml:space="preserve">* Reduction of topics of APA  Programme, adapt it to concrete target groups, make objective of training clearer for participants. * Carry out T4T to improve presentation skills and audience involvement of Gov trainers; * Enhance practical focus of trainings; * Focus on breaking stereotypes of VoT as women and children; * Assess level of knowledge before trainings;  * prioritize institutions NRM and increase the regional coverage of participants   * Evaluate  AzRCS trainings for impact in transferring knowledge; develop practical tools for AzRCS counsellors. * Produce practical take-home training tools; * In employer trainings, put special emphasis on recruitment, coercion and deception constitute elements of human trafficking as per international definitions.* Use NGO monitoring report for designing future prevention, advocacy and training efforts.  
</v>
      </c>
      <c r="H15" s="378"/>
    </row>
    <row r="16" spans="1:10" ht="172.5" customHeight="1">
      <c r="A16" s="134" t="s">
        <v>98</v>
      </c>
      <c r="B16" s="135"/>
      <c r="C16" s="79" t="str">
        <f>'3. Efficiency'!H38</f>
        <v>C</v>
      </c>
      <c r="D16" s="377" t="str">
        <f>'3. Efficiency'!A40</f>
        <v xml:space="preserve">* Resource management is applied efficiently; * Good use was made of saved resources, namely expansion by AzRC component; * Case monitoring not applied systematicaly; * Government in-kind contributions sought and effectively used </v>
      </c>
      <c r="E16" s="377"/>
      <c r="F16" s="377"/>
      <c r="G16" s="377" t="str">
        <f>'3. Efficiency'!E40</f>
        <v xml:space="preserve">* Increase staff members involved in counter trafficking activities oversight of allIOM’s guidelines, tools and resources. * Improve analytical content of the reports; * Monitoring and evaluation mechanisms shoud be improved and applied more systematically, incl to VoT assistance. * IOM to consider future MIC handover. * Reduce the number of printed materials and focus their distrubution </v>
      </c>
      <c r="H16" s="378"/>
    </row>
    <row r="17" spans="1:8" ht="286.5" customHeight="1">
      <c r="A17" s="134" t="s">
        <v>99</v>
      </c>
      <c r="B17" s="135"/>
      <c r="C17" s="79" t="str">
        <f>'4. Impact'!H25</f>
        <v>A/B</v>
      </c>
      <c r="D17" s="377" t="str">
        <f>'4. Impact'!A27</f>
        <v xml:space="preserve">*It makes sense to focus on building up a limited number of strong NGOs, empowering them as serious Government interlocutors capable of enhanced cooperation with regional governments and recognition by the national CT Coordinator. * Stressing IOM monitoring and advocacy role (and its success in suing employers for the non-payment of wages) makes private sector representative additionally aware of potential legal redress. * Focus on protection of migrants rights in Azerbaijan steadily raises awareness of Azerbaijan as CoD. </v>
      </c>
      <c r="E17" s="377"/>
      <c r="F17" s="377"/>
      <c r="G17" s="377" t="str">
        <f>'4. Impact'!E27</f>
        <v>* Improve impact monitoring of prevention activities; * Continue focus on private sector and employers; * Continue to systematically measure training results on pre-and post-training surveys</v>
      </c>
      <c r="H17" s="378"/>
    </row>
    <row r="18" spans="1:8" ht="228.75" customHeight="1">
      <c r="A18" s="134" t="s">
        <v>100</v>
      </c>
      <c r="B18" s="135"/>
      <c r="C18" s="79" t="str">
        <f>'5. Sustainability'!H37</f>
        <v>B/C</v>
      </c>
      <c r="D18" s="136" t="str">
        <f>'5. Sustainability'!A39</f>
        <v>* APA Programme most sustainable element on the way to institutionalisation; * MICs future unsecure</v>
      </c>
      <c r="E18" s="136"/>
      <c r="F18" s="136"/>
      <c r="G18" s="136" t="str">
        <f>'5. Sustainability'!E39</f>
        <v xml:space="preserve">* Hand over products, electronic collection of trainings materials and resources, to APA or the National Coordinator for comprehensive web portal on CT legislation. * Internally evaluate the relevance, effectiveness and quality of MICs and design a phase-out strategy. * Seek opportunities to develop and institutionalise trainings for  criminal justice chain, focusing on professional academies for law enforcement, prosecutors and  judiciary. </v>
      </c>
      <c r="H18" s="145"/>
    </row>
    <row r="19" spans="1:8" ht="280.5" customHeight="1" thickBot="1">
      <c r="A19" s="132" t="s">
        <v>103</v>
      </c>
      <c r="B19" s="133"/>
      <c r="C19" s="106" t="str">
        <f>'6. Cross cutting issues'!H36</f>
        <v>B</v>
      </c>
      <c r="D19" s="379" t="str">
        <f>'6. Cross cutting issues'!A38</f>
        <v xml:space="preserve">* Gender considerations are not adequately reflected and thus the impact of the project on both genders is not equal. * Strong gender stereotypes prevail among trained target groups; * It is difficult for IOM to influence nomination of participants by gender. * Project actively supports the protection of migrants rights and applied the best practice of IOM advocacy efforts, legal representation and NGO on-the ground information. </v>
      </c>
      <c r="E19" s="379"/>
      <c r="F19" s="379"/>
      <c r="G19" s="379" t="str">
        <f>'6. Cross cutting issues'!E38</f>
        <v xml:space="preserve">* Use and consult existing IOM tools to address Gender within project development and implementation. * Increase focus on under- identified groups of victims of trafficking, such as men and women exploited in forced labour, women trafficked internally and into Azerbaijan for sexual exploitation, child victims of forced begging. * Make use of past successes in legal assistance and advocacy for the protection of migrants’ rights, thereby continuously analysing and disseminating available information on labour migration trends, exploitative practices applied by employers and procedural issues in criminal prosecution. </v>
      </c>
      <c r="H19" s="380"/>
    </row>
    <row r="20" spans="1:8" ht="13.5" thickTop="1">
      <c r="A20" s="35"/>
      <c r="B20" s="35"/>
      <c r="C20" s="35"/>
      <c r="D20" s="35"/>
      <c r="E20" s="35"/>
      <c r="F20" s="35"/>
      <c r="G20" s="35"/>
      <c r="H20" s="35"/>
    </row>
    <row r="21" spans="1:8">
      <c r="A21" s="35"/>
      <c r="B21" s="35"/>
      <c r="C21" s="35"/>
      <c r="D21" s="35"/>
      <c r="E21" s="35"/>
      <c r="F21" s="35"/>
      <c r="G21" s="35"/>
      <c r="H21" s="35"/>
    </row>
    <row r="22" spans="1:8">
      <c r="A22" s="35"/>
      <c r="B22" s="35"/>
      <c r="C22" s="35"/>
      <c r="D22" s="35"/>
      <c r="E22" s="35"/>
      <c r="F22" s="35"/>
      <c r="G22" s="35"/>
      <c r="H22" s="35"/>
    </row>
    <row r="23" spans="1:8">
      <c r="A23" s="35"/>
      <c r="B23" s="35"/>
      <c r="C23" s="35"/>
      <c r="D23" s="35"/>
      <c r="E23" s="35"/>
      <c r="F23" s="35"/>
      <c r="G23" s="35"/>
      <c r="H23" s="35"/>
    </row>
    <row r="24" spans="1:8">
      <c r="A24" s="35"/>
      <c r="B24" s="35"/>
      <c r="C24" s="35"/>
      <c r="D24" s="35"/>
      <c r="E24" s="35"/>
      <c r="F24" s="35"/>
      <c r="G24" s="35"/>
      <c r="H24" s="35"/>
    </row>
    <row r="25" spans="1:8">
      <c r="A25" s="35"/>
      <c r="B25" s="35"/>
      <c r="C25" s="35"/>
      <c r="D25" s="35"/>
      <c r="E25" s="35"/>
      <c r="F25" s="35"/>
      <c r="G25" s="35"/>
      <c r="H25" s="35"/>
    </row>
    <row r="26" spans="1:8">
      <c r="A26" s="35"/>
      <c r="B26" s="35"/>
      <c r="C26" s="35"/>
      <c r="D26" s="35"/>
      <c r="E26" s="35"/>
      <c r="F26" s="35"/>
      <c r="G26" s="35"/>
      <c r="H26" s="35"/>
    </row>
    <row r="27" spans="1:8">
      <c r="A27" s="35"/>
      <c r="B27" s="35"/>
      <c r="C27" s="35"/>
      <c r="D27" s="35"/>
      <c r="E27" s="35"/>
      <c r="F27" s="35"/>
      <c r="G27" s="35"/>
      <c r="H27" s="35"/>
    </row>
    <row r="28" spans="1:8">
      <c r="A28" s="35"/>
      <c r="B28" s="35"/>
      <c r="C28" s="35"/>
      <c r="D28" s="35"/>
      <c r="E28" s="35"/>
      <c r="F28" s="35"/>
      <c r="G28" s="35"/>
      <c r="H28" s="35"/>
    </row>
    <row r="29" spans="1:8">
      <c r="A29" s="35"/>
      <c r="B29" s="35"/>
      <c r="C29" s="35"/>
      <c r="D29" s="35"/>
      <c r="E29" s="35"/>
      <c r="F29" s="35"/>
      <c r="G29" s="35"/>
      <c r="H29" s="35"/>
    </row>
    <row r="30" spans="1:8">
      <c r="A30" s="35"/>
      <c r="B30" s="35"/>
      <c r="C30" s="35"/>
      <c r="D30" s="35"/>
      <c r="E30" s="35"/>
      <c r="F30" s="35"/>
      <c r="G30" s="35"/>
      <c r="H30" s="35"/>
    </row>
    <row r="31" spans="1:8">
      <c r="A31" s="35"/>
      <c r="B31" s="35"/>
      <c r="C31" s="35"/>
      <c r="D31" s="35"/>
      <c r="E31" s="35"/>
      <c r="F31" s="35"/>
      <c r="G31" s="35"/>
      <c r="H31" s="35"/>
    </row>
    <row r="32" spans="1:8">
      <c r="A32" s="35"/>
      <c r="B32" s="35"/>
      <c r="C32" s="35"/>
      <c r="D32" s="35"/>
      <c r="E32" s="35"/>
      <c r="F32" s="35"/>
      <c r="G32" s="35"/>
      <c r="H32" s="35"/>
    </row>
    <row r="33" spans="1:8">
      <c r="A33" s="35"/>
      <c r="B33" s="35"/>
      <c r="C33" s="35"/>
      <c r="D33" s="35"/>
      <c r="E33" s="35"/>
      <c r="F33" s="35"/>
      <c r="G33" s="35"/>
      <c r="H33" s="35"/>
    </row>
    <row r="34" spans="1:8">
      <c r="A34" s="35"/>
      <c r="B34" s="35"/>
      <c r="C34" s="35"/>
      <c r="D34" s="35"/>
      <c r="E34" s="35"/>
      <c r="F34" s="35"/>
      <c r="G34" s="35"/>
      <c r="H34" s="35"/>
    </row>
    <row r="35" spans="1:8">
      <c r="A35" s="35"/>
      <c r="B35" s="35"/>
      <c r="C35" s="35"/>
      <c r="D35" s="35"/>
      <c r="E35" s="35"/>
      <c r="F35" s="35"/>
      <c r="G35" s="35"/>
      <c r="H35" s="35"/>
    </row>
    <row r="36" spans="1:8">
      <c r="A36" s="35"/>
      <c r="B36" s="35"/>
      <c r="C36" s="35"/>
      <c r="D36" s="35"/>
      <c r="E36" s="35"/>
      <c r="F36" s="35"/>
      <c r="G36" s="35"/>
      <c r="H36" s="35"/>
    </row>
    <row r="37" spans="1:8">
      <c r="A37" s="35"/>
      <c r="B37" s="35"/>
      <c r="C37" s="35"/>
      <c r="D37" s="35"/>
      <c r="E37" s="35"/>
      <c r="F37" s="35"/>
      <c r="G37" s="35"/>
      <c r="H37" s="35"/>
    </row>
    <row r="38" spans="1:8">
      <c r="A38" s="35"/>
      <c r="B38" s="35"/>
      <c r="C38" s="35"/>
      <c r="D38" s="35"/>
      <c r="E38" s="35"/>
      <c r="F38" s="35"/>
      <c r="G38" s="35"/>
      <c r="H38" s="35"/>
    </row>
    <row r="39" spans="1:8">
      <c r="A39" s="35"/>
      <c r="B39" s="35"/>
      <c r="C39" s="35"/>
      <c r="D39" s="35"/>
      <c r="E39" s="35"/>
      <c r="F39" s="35"/>
      <c r="G39" s="35"/>
      <c r="H39" s="35"/>
    </row>
    <row r="40" spans="1:8">
      <c r="A40" s="35"/>
      <c r="B40" s="35"/>
      <c r="C40" s="35"/>
      <c r="D40" s="35"/>
      <c r="E40" s="35"/>
      <c r="F40" s="35"/>
      <c r="G40" s="35"/>
      <c r="H40" s="35"/>
    </row>
    <row r="41" spans="1:8">
      <c r="A41" s="35"/>
      <c r="B41" s="35"/>
      <c r="C41" s="35"/>
      <c r="D41" s="35"/>
      <c r="E41" s="35"/>
      <c r="F41" s="35"/>
      <c r="G41" s="35"/>
      <c r="H41" s="35"/>
    </row>
    <row r="42" spans="1:8">
      <c r="A42" s="35"/>
      <c r="B42" s="35"/>
      <c r="C42" s="35"/>
      <c r="D42" s="35"/>
      <c r="E42" s="35"/>
      <c r="F42" s="35"/>
      <c r="G42" s="35"/>
      <c r="H42" s="35"/>
    </row>
    <row r="43" spans="1:8">
      <c r="A43" s="35"/>
      <c r="B43" s="35"/>
      <c r="C43" s="35"/>
      <c r="D43" s="35"/>
      <c r="E43" s="35"/>
      <c r="F43" s="35"/>
      <c r="G43" s="35"/>
      <c r="H43" s="35"/>
    </row>
    <row r="44" spans="1:8">
      <c r="A44" s="35"/>
      <c r="B44" s="35"/>
      <c r="C44" s="35"/>
      <c r="D44" s="35"/>
      <c r="E44" s="35"/>
      <c r="F44" s="35"/>
      <c r="G44" s="35"/>
      <c r="H44" s="35"/>
    </row>
    <row r="45" spans="1:8">
      <c r="A45" s="35"/>
      <c r="B45" s="35"/>
      <c r="C45" s="35"/>
      <c r="D45" s="35"/>
      <c r="E45" s="35"/>
      <c r="F45" s="35"/>
      <c r="G45" s="35"/>
      <c r="H45" s="35"/>
    </row>
    <row r="46" spans="1:8">
      <c r="A46" s="35"/>
      <c r="B46" s="35"/>
      <c r="C46" s="35"/>
      <c r="D46" s="35"/>
      <c r="E46" s="35"/>
      <c r="F46" s="35"/>
      <c r="G46" s="35"/>
      <c r="H46" s="35"/>
    </row>
    <row r="47" spans="1:8">
      <c r="A47" s="35"/>
      <c r="B47" s="35"/>
      <c r="C47" s="35"/>
      <c r="D47" s="35"/>
      <c r="E47" s="35"/>
      <c r="F47" s="35"/>
      <c r="G47" s="35"/>
      <c r="H47" s="35"/>
    </row>
    <row r="48" spans="1:8">
      <c r="A48" s="35"/>
      <c r="B48" s="35"/>
      <c r="C48" s="35"/>
      <c r="D48" s="35"/>
      <c r="E48" s="35"/>
      <c r="F48" s="35"/>
      <c r="G48" s="35"/>
      <c r="H48" s="35"/>
    </row>
    <row r="49" spans="1:8">
      <c r="A49" s="35"/>
      <c r="B49" s="35"/>
      <c r="C49" s="35"/>
      <c r="D49" s="35"/>
      <c r="E49" s="35"/>
      <c r="F49" s="35"/>
      <c r="G49" s="35"/>
      <c r="H49" s="35"/>
    </row>
    <row r="50" spans="1:8">
      <c r="A50" s="35"/>
      <c r="B50" s="35"/>
      <c r="C50" s="35"/>
      <c r="D50" s="35"/>
      <c r="E50" s="35"/>
      <c r="F50" s="35"/>
      <c r="G50" s="35"/>
      <c r="H50" s="35"/>
    </row>
    <row r="51" spans="1:8">
      <c r="A51" s="35"/>
      <c r="B51" s="35"/>
      <c r="C51" s="35"/>
      <c r="D51" s="35"/>
      <c r="E51" s="35"/>
      <c r="F51" s="35"/>
      <c r="G51" s="35"/>
      <c r="H51" s="35"/>
    </row>
    <row r="52" spans="1:8">
      <c r="A52" s="35"/>
      <c r="B52" s="35"/>
      <c r="C52" s="35"/>
      <c r="D52" s="35"/>
      <c r="E52" s="35"/>
      <c r="F52" s="35"/>
      <c r="G52" s="35"/>
      <c r="H52" s="35"/>
    </row>
    <row r="53" spans="1:8">
      <c r="A53" s="35"/>
      <c r="B53" s="35"/>
      <c r="C53" s="35"/>
      <c r="D53" s="35"/>
      <c r="E53" s="35"/>
      <c r="F53" s="35"/>
      <c r="G53" s="35"/>
      <c r="H53" s="35"/>
    </row>
    <row r="54" spans="1:8">
      <c r="A54" s="35"/>
      <c r="B54" s="35"/>
      <c r="C54" s="35"/>
      <c r="D54" s="35"/>
      <c r="E54" s="35"/>
      <c r="F54" s="35"/>
      <c r="G54" s="35"/>
      <c r="H54" s="35"/>
    </row>
    <row r="55" spans="1:8">
      <c r="A55" s="35"/>
      <c r="B55" s="35"/>
      <c r="C55" s="35"/>
      <c r="D55" s="35"/>
      <c r="E55" s="35"/>
      <c r="F55" s="35"/>
      <c r="G55" s="35"/>
      <c r="H55" s="35"/>
    </row>
    <row r="56" spans="1:8">
      <c r="A56" s="35"/>
      <c r="B56" s="35"/>
      <c r="C56" s="35"/>
      <c r="D56" s="35"/>
      <c r="E56" s="35"/>
      <c r="F56" s="35"/>
      <c r="G56" s="35"/>
      <c r="H56" s="35"/>
    </row>
    <row r="57" spans="1:8">
      <c r="A57" s="35"/>
      <c r="B57" s="35"/>
      <c r="C57" s="35"/>
      <c r="D57" s="35"/>
      <c r="E57" s="35"/>
      <c r="F57" s="35"/>
      <c r="G57" s="35"/>
      <c r="H57" s="35"/>
    </row>
    <row r="58" spans="1:8">
      <c r="A58" s="35"/>
      <c r="B58" s="35"/>
      <c r="C58" s="35"/>
      <c r="D58" s="35"/>
      <c r="E58" s="35"/>
      <c r="F58" s="35"/>
      <c r="G58" s="35"/>
      <c r="H58" s="35"/>
    </row>
    <row r="59" spans="1:8">
      <c r="A59" s="35"/>
      <c r="B59" s="35"/>
      <c r="C59" s="35"/>
      <c r="D59" s="35"/>
      <c r="E59" s="35"/>
      <c r="F59" s="35"/>
      <c r="G59" s="35"/>
      <c r="H59" s="35"/>
    </row>
    <row r="60" spans="1:8">
      <c r="A60" s="35"/>
      <c r="B60" s="35"/>
      <c r="C60" s="35"/>
      <c r="D60" s="35"/>
      <c r="E60" s="35"/>
      <c r="F60" s="35"/>
      <c r="G60" s="35"/>
      <c r="H60" s="35"/>
    </row>
    <row r="61" spans="1:8">
      <c r="A61" s="35"/>
      <c r="B61" s="35"/>
      <c r="C61" s="35"/>
      <c r="D61" s="35"/>
      <c r="E61" s="35"/>
      <c r="F61" s="35"/>
      <c r="G61" s="35"/>
      <c r="H61" s="35"/>
    </row>
    <row r="62" spans="1:8">
      <c r="A62" s="35"/>
      <c r="B62" s="35"/>
      <c r="C62" s="35"/>
      <c r="D62" s="35"/>
      <c r="E62" s="35"/>
      <c r="F62" s="35"/>
      <c r="G62" s="35"/>
      <c r="H62" s="35"/>
    </row>
    <row r="63" spans="1:8">
      <c r="A63" s="35"/>
      <c r="B63" s="35"/>
      <c r="C63" s="35"/>
      <c r="D63" s="35"/>
      <c r="E63" s="35"/>
      <c r="F63" s="35"/>
      <c r="G63" s="35"/>
      <c r="H63" s="35"/>
    </row>
    <row r="64" spans="1:8">
      <c r="A64" s="35"/>
      <c r="B64" s="35"/>
      <c r="C64" s="35"/>
      <c r="D64" s="35"/>
      <c r="E64" s="35"/>
      <c r="F64" s="35"/>
      <c r="G64" s="35"/>
      <c r="H64" s="35"/>
    </row>
    <row r="65" spans="1:8">
      <c r="A65" s="35"/>
      <c r="B65" s="35"/>
      <c r="C65" s="35"/>
      <c r="D65" s="35"/>
      <c r="E65" s="35"/>
      <c r="F65" s="35"/>
      <c r="G65" s="35"/>
      <c r="H65" s="35"/>
    </row>
    <row r="66" spans="1:8">
      <c r="A66" s="35"/>
      <c r="B66" s="35"/>
      <c r="C66" s="35"/>
      <c r="D66" s="35"/>
      <c r="E66" s="35"/>
      <c r="F66" s="35"/>
      <c r="G66" s="35"/>
      <c r="H66" s="35"/>
    </row>
    <row r="67" spans="1:8">
      <c r="A67" s="35"/>
      <c r="B67" s="35"/>
      <c r="C67" s="35"/>
      <c r="D67" s="35"/>
      <c r="E67" s="35"/>
      <c r="F67" s="35"/>
      <c r="G67" s="35"/>
      <c r="H67" s="35"/>
    </row>
    <row r="68" spans="1:8">
      <c r="A68" s="35"/>
      <c r="B68" s="35"/>
      <c r="C68" s="35"/>
      <c r="D68" s="35"/>
      <c r="E68" s="35"/>
      <c r="F68" s="35"/>
      <c r="G68" s="35"/>
      <c r="H68" s="35"/>
    </row>
    <row r="69" spans="1:8">
      <c r="A69" s="35"/>
      <c r="B69" s="35"/>
      <c r="C69" s="35"/>
      <c r="D69" s="35"/>
      <c r="E69" s="35"/>
      <c r="F69" s="35"/>
      <c r="G69" s="35"/>
      <c r="H69" s="35"/>
    </row>
    <row r="70" spans="1:8">
      <c r="A70" s="35"/>
      <c r="B70" s="35"/>
      <c r="C70" s="35"/>
      <c r="D70" s="35"/>
      <c r="E70" s="35"/>
      <c r="F70" s="35"/>
      <c r="G70" s="35"/>
      <c r="H70" s="35"/>
    </row>
    <row r="71" spans="1:8">
      <c r="A71" s="35"/>
      <c r="B71" s="35"/>
      <c r="C71" s="35"/>
      <c r="D71" s="35"/>
      <c r="E71" s="35"/>
      <c r="F71" s="35"/>
      <c r="G71" s="35"/>
      <c r="H71" s="35"/>
    </row>
    <row r="72" spans="1:8">
      <c r="A72" s="35"/>
      <c r="B72" s="35"/>
      <c r="C72" s="35"/>
      <c r="D72" s="35"/>
      <c r="E72" s="35"/>
      <c r="F72" s="35"/>
      <c r="G72" s="35"/>
      <c r="H72" s="35"/>
    </row>
    <row r="73" spans="1:8">
      <c r="A73" s="35"/>
      <c r="B73" s="35"/>
      <c r="C73" s="35"/>
      <c r="D73" s="35"/>
      <c r="E73" s="35"/>
      <c r="F73" s="35"/>
      <c r="G73" s="35"/>
      <c r="H73" s="35"/>
    </row>
    <row r="74" spans="1:8">
      <c r="A74" s="35"/>
      <c r="B74" s="35"/>
      <c r="C74" s="35"/>
      <c r="D74" s="35"/>
      <c r="E74" s="35"/>
      <c r="F74" s="35"/>
      <c r="G74" s="35"/>
      <c r="H74" s="35"/>
    </row>
    <row r="75" spans="1:8">
      <c r="A75" s="35"/>
      <c r="B75" s="35"/>
      <c r="C75" s="35"/>
      <c r="D75" s="35"/>
      <c r="E75" s="35"/>
      <c r="F75" s="35"/>
      <c r="G75" s="35"/>
      <c r="H75" s="35"/>
    </row>
    <row r="76" spans="1:8">
      <c r="A76" s="35"/>
      <c r="B76" s="35"/>
      <c r="C76" s="35"/>
      <c r="D76" s="35"/>
      <c r="E76" s="35"/>
      <c r="F76" s="35"/>
      <c r="G76" s="35"/>
      <c r="H76" s="35"/>
    </row>
    <row r="77" spans="1:8">
      <c r="A77" s="35"/>
      <c r="B77" s="35"/>
      <c r="C77" s="35"/>
      <c r="D77" s="35"/>
      <c r="E77" s="35"/>
      <c r="F77" s="35"/>
      <c r="G77" s="35"/>
      <c r="H77" s="35"/>
    </row>
    <row r="78" spans="1:8">
      <c r="A78" s="35"/>
      <c r="B78" s="35"/>
      <c r="C78" s="35"/>
      <c r="D78" s="35"/>
      <c r="E78" s="35"/>
      <c r="F78" s="35"/>
      <c r="G78" s="35"/>
      <c r="H78" s="35"/>
    </row>
    <row r="79" spans="1:8">
      <c r="A79" s="35"/>
      <c r="B79" s="35"/>
      <c r="C79" s="35"/>
      <c r="D79" s="35"/>
      <c r="E79" s="35"/>
      <c r="F79" s="35"/>
      <c r="G79" s="35"/>
      <c r="H79" s="35"/>
    </row>
    <row r="80" spans="1:8">
      <c r="A80" s="35"/>
      <c r="B80" s="35"/>
      <c r="C80" s="35"/>
      <c r="D80" s="35"/>
      <c r="E80" s="35"/>
      <c r="F80" s="35"/>
      <c r="G80" s="35"/>
      <c r="H80" s="35"/>
    </row>
    <row r="81" spans="1:8">
      <c r="A81" s="35"/>
      <c r="B81" s="35"/>
      <c r="C81" s="35"/>
      <c r="D81" s="35"/>
      <c r="E81" s="35"/>
      <c r="F81" s="35"/>
      <c r="G81" s="35"/>
      <c r="H81" s="35"/>
    </row>
    <row r="82" spans="1:8">
      <c r="A82" s="35"/>
      <c r="B82" s="35"/>
      <c r="C82" s="35"/>
      <c r="D82" s="35"/>
      <c r="E82" s="35"/>
      <c r="F82" s="35"/>
      <c r="G82" s="35"/>
      <c r="H82" s="35"/>
    </row>
    <row r="83" spans="1:8">
      <c r="A83" s="35"/>
      <c r="B83" s="35"/>
      <c r="C83" s="35"/>
      <c r="D83" s="35"/>
      <c r="E83" s="35"/>
      <c r="F83" s="35"/>
      <c r="G83" s="35"/>
      <c r="H83" s="35"/>
    </row>
    <row r="84" spans="1:8">
      <c r="A84" s="35"/>
      <c r="B84" s="35"/>
      <c r="C84" s="35"/>
      <c r="D84" s="35"/>
      <c r="E84" s="35"/>
      <c r="F84" s="35"/>
      <c r="G84" s="35"/>
      <c r="H84" s="35"/>
    </row>
    <row r="85" spans="1:8">
      <c r="A85" s="35"/>
      <c r="B85" s="35"/>
      <c r="C85" s="35"/>
      <c r="D85" s="35"/>
      <c r="E85" s="35"/>
      <c r="F85" s="35"/>
      <c r="G85" s="35"/>
      <c r="H85" s="35"/>
    </row>
    <row r="86" spans="1:8">
      <c r="A86" s="35"/>
      <c r="B86" s="35"/>
      <c r="C86" s="35"/>
      <c r="D86" s="35"/>
      <c r="E86" s="35"/>
      <c r="F86" s="35"/>
      <c r="G86" s="35"/>
      <c r="H86" s="35"/>
    </row>
    <row r="87" spans="1:8">
      <c r="A87" s="35"/>
      <c r="B87" s="35"/>
      <c r="C87" s="35"/>
      <c r="D87" s="35"/>
      <c r="E87" s="35"/>
      <c r="F87" s="35"/>
      <c r="G87" s="35"/>
      <c r="H87" s="35"/>
    </row>
    <row r="88" spans="1:8">
      <c r="A88" s="35"/>
      <c r="B88" s="35"/>
      <c r="C88" s="35"/>
      <c r="D88" s="35"/>
      <c r="E88" s="35"/>
      <c r="F88" s="35"/>
      <c r="G88" s="35"/>
      <c r="H88" s="35"/>
    </row>
    <row r="89" spans="1:8">
      <c r="A89" s="35"/>
      <c r="B89" s="35"/>
      <c r="C89" s="35"/>
      <c r="D89" s="35"/>
      <c r="E89" s="35"/>
      <c r="F89" s="35"/>
      <c r="G89" s="35"/>
      <c r="H89" s="35"/>
    </row>
    <row r="90" spans="1:8">
      <c r="A90" s="35"/>
      <c r="B90" s="35"/>
      <c r="C90" s="35"/>
      <c r="D90" s="35"/>
      <c r="E90" s="35"/>
      <c r="F90" s="35"/>
      <c r="G90" s="35"/>
      <c r="H90" s="35"/>
    </row>
    <row r="91" spans="1:8">
      <c r="A91" s="35"/>
      <c r="B91" s="35"/>
      <c r="C91" s="35"/>
      <c r="D91" s="35"/>
      <c r="E91" s="35"/>
      <c r="F91" s="35"/>
      <c r="G91" s="35"/>
      <c r="H91" s="35"/>
    </row>
    <row r="92" spans="1:8">
      <c r="A92" s="35"/>
      <c r="B92" s="35"/>
      <c r="C92" s="35"/>
      <c r="D92" s="35"/>
      <c r="E92" s="35"/>
      <c r="F92" s="35"/>
      <c r="G92" s="35"/>
      <c r="H92" s="35"/>
    </row>
    <row r="93" spans="1:8">
      <c r="A93" s="35"/>
      <c r="B93" s="35"/>
      <c r="C93" s="35"/>
      <c r="D93" s="35"/>
      <c r="E93" s="35"/>
      <c r="F93" s="35"/>
      <c r="G93" s="35"/>
      <c r="H93" s="35"/>
    </row>
    <row r="94" spans="1:8">
      <c r="A94" s="35"/>
      <c r="B94" s="35"/>
      <c r="C94" s="35"/>
      <c r="D94" s="35"/>
      <c r="E94" s="35"/>
      <c r="F94" s="35"/>
      <c r="G94" s="35"/>
      <c r="H94" s="35"/>
    </row>
    <row r="95" spans="1:8">
      <c r="A95" s="35"/>
      <c r="B95" s="35"/>
      <c r="C95" s="35"/>
      <c r="D95" s="35"/>
      <c r="E95" s="35"/>
      <c r="F95" s="35"/>
      <c r="G95" s="35"/>
      <c r="H95" s="35"/>
    </row>
    <row r="96" spans="1:8">
      <c r="A96" s="35"/>
      <c r="B96" s="35"/>
      <c r="C96" s="35"/>
      <c r="D96" s="35"/>
      <c r="E96" s="35"/>
      <c r="F96" s="35"/>
      <c r="G96" s="35"/>
      <c r="H96" s="35"/>
    </row>
    <row r="97" spans="1:8">
      <c r="A97" s="35"/>
      <c r="B97" s="35"/>
      <c r="C97" s="35"/>
      <c r="D97" s="35"/>
      <c r="E97" s="35"/>
      <c r="F97" s="35"/>
      <c r="G97" s="35"/>
      <c r="H97" s="35"/>
    </row>
    <row r="98" spans="1:8">
      <c r="A98" s="35"/>
      <c r="B98" s="35"/>
      <c r="C98" s="35"/>
      <c r="D98" s="35"/>
      <c r="E98" s="35"/>
      <c r="F98" s="35"/>
      <c r="G98" s="35"/>
      <c r="H98" s="35"/>
    </row>
    <row r="99" spans="1:8">
      <c r="A99" s="35"/>
      <c r="B99" s="35"/>
      <c r="C99" s="35"/>
      <c r="D99" s="35"/>
      <c r="E99" s="35"/>
      <c r="F99" s="35"/>
      <c r="G99" s="35"/>
      <c r="H99" s="35"/>
    </row>
    <row r="100" spans="1:8">
      <c r="A100" s="35"/>
      <c r="B100" s="35"/>
      <c r="C100" s="35"/>
      <c r="D100" s="35"/>
      <c r="E100" s="35"/>
      <c r="F100" s="35"/>
      <c r="G100" s="35"/>
      <c r="H100" s="35"/>
    </row>
    <row r="101" spans="1:8">
      <c r="A101" s="35"/>
      <c r="B101" s="35"/>
      <c r="C101" s="35"/>
      <c r="D101" s="35"/>
      <c r="E101" s="35"/>
      <c r="F101" s="35"/>
      <c r="G101" s="35"/>
      <c r="H101" s="35"/>
    </row>
    <row r="102" spans="1:8">
      <c r="A102" s="35"/>
      <c r="B102" s="35"/>
      <c r="C102" s="35"/>
      <c r="D102" s="35"/>
      <c r="E102" s="35"/>
      <c r="F102" s="35"/>
      <c r="G102" s="35"/>
      <c r="H102" s="35"/>
    </row>
    <row r="103" spans="1:8">
      <c r="A103" s="35"/>
      <c r="B103" s="35"/>
      <c r="C103" s="35"/>
      <c r="D103" s="35"/>
      <c r="E103" s="35"/>
      <c r="F103" s="35"/>
      <c r="G103" s="35"/>
      <c r="H103" s="35"/>
    </row>
    <row r="104" spans="1:8">
      <c r="A104" s="35"/>
      <c r="B104" s="35"/>
      <c r="C104" s="35"/>
      <c r="D104" s="35"/>
      <c r="E104" s="35"/>
      <c r="F104" s="35"/>
      <c r="G104" s="35"/>
      <c r="H104" s="35"/>
    </row>
    <row r="105" spans="1:8">
      <c r="A105" s="35"/>
      <c r="B105" s="35"/>
      <c r="C105" s="35"/>
      <c r="D105" s="35"/>
      <c r="E105" s="35"/>
      <c r="F105" s="35"/>
      <c r="G105" s="35"/>
      <c r="H105" s="35"/>
    </row>
    <row r="106" spans="1:8">
      <c r="A106" s="35"/>
      <c r="B106" s="35"/>
      <c r="C106" s="35"/>
      <c r="D106" s="35"/>
      <c r="E106" s="35"/>
      <c r="F106" s="35"/>
      <c r="G106" s="35"/>
      <c r="H106" s="35"/>
    </row>
    <row r="107" spans="1:8">
      <c r="A107" s="35"/>
      <c r="B107" s="35"/>
      <c r="C107" s="35"/>
      <c r="D107" s="35"/>
      <c r="E107" s="35"/>
      <c r="F107" s="35"/>
      <c r="G107" s="35"/>
      <c r="H107" s="35"/>
    </row>
    <row r="108" spans="1:8">
      <c r="A108" s="35"/>
      <c r="B108" s="35"/>
      <c r="C108" s="35"/>
      <c r="D108" s="35"/>
      <c r="E108" s="35"/>
      <c r="F108" s="35"/>
      <c r="G108" s="35"/>
      <c r="H108" s="35"/>
    </row>
  </sheetData>
  <mergeCells count="32">
    <mergeCell ref="D18:F18"/>
    <mergeCell ref="D19:F19"/>
    <mergeCell ref="G17:H17"/>
    <mergeCell ref="G18:H18"/>
    <mergeCell ref="G19:H19"/>
    <mergeCell ref="A14:B14"/>
    <mergeCell ref="D14:F14"/>
    <mergeCell ref="G16:H16"/>
    <mergeCell ref="D17:F17"/>
    <mergeCell ref="G14:J14"/>
    <mergeCell ref="A19:B19"/>
    <mergeCell ref="A16:B16"/>
    <mergeCell ref="A17:B17"/>
    <mergeCell ref="D16:F16"/>
    <mergeCell ref="B9:H9"/>
    <mergeCell ref="C10:D10"/>
    <mergeCell ref="E10:H10"/>
    <mergeCell ref="C11:D11"/>
    <mergeCell ref="E11:H11"/>
    <mergeCell ref="A15:B15"/>
    <mergeCell ref="G13:H13"/>
    <mergeCell ref="D15:F15"/>
    <mergeCell ref="G15:H15"/>
    <mergeCell ref="A18:B18"/>
    <mergeCell ref="A13:B13"/>
    <mergeCell ref="D13:F13"/>
    <mergeCell ref="A1:H1"/>
    <mergeCell ref="A2:H4"/>
    <mergeCell ref="B5:H5"/>
    <mergeCell ref="B7:H7"/>
    <mergeCell ref="B8:H8"/>
    <mergeCell ref="E6:F6"/>
  </mergeCells>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topLeftCell="A37" zoomScaleNormal="100" workbookViewId="0">
      <selection activeCell="A40" sqref="A40:D40"/>
    </sheetView>
  </sheetViews>
  <sheetFormatPr defaultColWidth="9.140625" defaultRowHeight="12.75"/>
  <cols>
    <col min="1" max="1" width="22.42578125" style="1" customWidth="1"/>
    <col min="2" max="2" width="28.42578125" style="1" customWidth="1"/>
    <col min="3" max="6" width="11.7109375" style="1" customWidth="1"/>
    <col min="7" max="7" width="20.7109375" style="1" customWidth="1"/>
    <col min="8" max="8" width="29.42578125" style="1" customWidth="1"/>
    <col min="9" max="9" width="8" style="1" customWidth="1"/>
    <col min="10" max="16384" width="9.140625" style="1"/>
  </cols>
  <sheetData>
    <row r="1" spans="1:10" ht="30" customHeight="1" thickTop="1">
      <c r="A1" s="117" t="s">
        <v>92</v>
      </c>
      <c r="B1" s="118"/>
      <c r="C1" s="118"/>
      <c r="D1" s="118"/>
      <c r="E1" s="118"/>
      <c r="F1" s="118"/>
      <c r="G1" s="118"/>
      <c r="H1" s="119"/>
    </row>
    <row r="2" spans="1:10" ht="20.100000000000001" customHeight="1">
      <c r="A2" s="150" t="s">
        <v>62</v>
      </c>
      <c r="B2" s="151"/>
      <c r="C2" s="151"/>
      <c r="D2" s="151"/>
      <c r="E2" s="151"/>
      <c r="F2" s="151"/>
      <c r="G2" s="151"/>
      <c r="H2" s="152"/>
    </row>
    <row r="3" spans="1:10" ht="9.9499999999999993" customHeight="1">
      <c r="A3" s="153"/>
      <c r="B3" s="154"/>
      <c r="C3" s="154"/>
      <c r="D3" s="154"/>
      <c r="E3" s="154"/>
      <c r="F3" s="154"/>
      <c r="G3" s="154"/>
      <c r="H3" s="155"/>
    </row>
    <row r="4" spans="1:10" ht="20.100000000000001" customHeight="1">
      <c r="A4" s="80" t="s">
        <v>37</v>
      </c>
      <c r="B4" s="202" t="s">
        <v>162</v>
      </c>
      <c r="C4" s="202"/>
      <c r="D4" s="202"/>
      <c r="E4" s="202"/>
      <c r="F4" s="202"/>
      <c r="G4" s="202"/>
      <c r="H4" s="203"/>
      <c r="I4" s="18"/>
    </row>
    <row r="5" spans="1:10" ht="30" customHeight="1">
      <c r="A5" s="80" t="s">
        <v>91</v>
      </c>
      <c r="B5" s="109" t="str">
        <f>SUMMARY!B6</f>
        <v>CT.0587</v>
      </c>
      <c r="C5" s="218" t="s">
        <v>55</v>
      </c>
      <c r="D5" s="219"/>
      <c r="E5" s="198" t="s">
        <v>58</v>
      </c>
      <c r="F5" s="198"/>
      <c r="G5" s="94" t="s">
        <v>59</v>
      </c>
      <c r="H5" s="95" t="str">
        <f>SUMMARY!H6</f>
        <v>Baku, Azerbaijan</v>
      </c>
      <c r="I5" s="17"/>
    </row>
    <row r="6" spans="1:10" ht="20.100000000000001" customHeight="1">
      <c r="A6" s="80" t="s">
        <v>54</v>
      </c>
      <c r="B6" s="199" t="str">
        <f>SUMMARY!B7</f>
        <v>Republic of Azerbaijan</v>
      </c>
      <c r="C6" s="200"/>
      <c r="D6" s="200"/>
      <c r="E6" s="200"/>
      <c r="F6" s="200"/>
      <c r="G6" s="200"/>
      <c r="H6" s="201"/>
      <c r="I6" s="17"/>
    </row>
    <row r="7" spans="1:10" ht="62.25" customHeight="1">
      <c r="A7" s="80"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03"/>
      <c r="I7" s="17"/>
    </row>
    <row r="8" spans="1:10" ht="49.5" customHeight="1">
      <c r="A8" s="80"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03"/>
      <c r="I8" s="17"/>
    </row>
    <row r="9" spans="1:10" ht="28.5" customHeight="1">
      <c r="A9" s="80" t="s">
        <v>60</v>
      </c>
      <c r="B9" s="109" t="str">
        <f>SUMMARY!B10</f>
        <v>01 September 2012 – 28 February 2014 (18 months)</v>
      </c>
      <c r="C9" s="204" t="s">
        <v>65</v>
      </c>
      <c r="D9" s="204"/>
      <c r="E9" s="205" t="str">
        <f>SUMMARY!E10</f>
        <v>Ruth Krcmar</v>
      </c>
      <c r="F9" s="205"/>
      <c r="G9" s="205"/>
      <c r="H9" s="206"/>
      <c r="I9" s="17"/>
    </row>
    <row r="10" spans="1:10" ht="20.100000000000001" customHeight="1">
      <c r="A10" s="80" t="s">
        <v>61</v>
      </c>
      <c r="B10" s="109" t="str">
        <f>SUMMARY!B11</f>
        <v>USD 299,400</v>
      </c>
      <c r="C10" s="204" t="s">
        <v>31</v>
      </c>
      <c r="D10" s="204"/>
      <c r="E10" s="184" t="str">
        <f>SUMMARY!E11</f>
        <v>05 April 2014</v>
      </c>
      <c r="F10" s="185"/>
      <c r="G10" s="185"/>
      <c r="H10" s="186"/>
      <c r="I10" s="17"/>
      <c r="J10" s="17"/>
    </row>
    <row r="11" spans="1:10">
      <c r="A11" s="207" t="s">
        <v>130</v>
      </c>
      <c r="B11" s="170"/>
      <c r="C11" s="170"/>
      <c r="D11" s="170"/>
      <c r="E11" s="170"/>
      <c r="F11" s="170"/>
      <c r="G11" s="170"/>
      <c r="H11" s="208"/>
      <c r="J11" s="17"/>
    </row>
    <row r="12" spans="1:10" s="23" customFormat="1" ht="30" customHeight="1">
      <c r="A12" s="207"/>
      <c r="B12" s="170"/>
      <c r="C12" s="170"/>
      <c r="D12" s="170"/>
      <c r="E12" s="170"/>
      <c r="F12" s="170"/>
      <c r="G12" s="170"/>
      <c r="H12" s="208"/>
      <c r="J12" s="24"/>
    </row>
    <row r="13" spans="1:10" ht="9.9499999999999993" customHeight="1">
      <c r="A13" s="207"/>
      <c r="B13" s="170"/>
      <c r="C13" s="170"/>
      <c r="D13" s="170"/>
      <c r="E13" s="170"/>
      <c r="F13" s="170"/>
      <c r="G13" s="170"/>
      <c r="H13" s="208"/>
      <c r="J13" s="17"/>
    </row>
    <row r="14" spans="1:10" ht="20.100000000000001" customHeight="1">
      <c r="A14" s="196" t="s">
        <v>16</v>
      </c>
      <c r="B14" s="197"/>
      <c r="C14" s="197" t="s">
        <v>15</v>
      </c>
      <c r="D14" s="209"/>
      <c r="E14" s="209"/>
      <c r="F14" s="209"/>
      <c r="G14" s="197"/>
      <c r="H14" s="210"/>
    </row>
    <row r="15" spans="1:10" ht="45" customHeight="1">
      <c r="A15" s="196"/>
      <c r="B15" s="197"/>
      <c r="C15" s="36" t="s">
        <v>66</v>
      </c>
      <c r="D15" s="37" t="s">
        <v>67</v>
      </c>
      <c r="E15" s="38" t="s">
        <v>68</v>
      </c>
      <c r="F15" s="39" t="s">
        <v>69</v>
      </c>
      <c r="G15" s="170" t="s">
        <v>30</v>
      </c>
      <c r="H15" s="171"/>
    </row>
    <row r="16" spans="1:10" ht="39.950000000000003" customHeight="1">
      <c r="A16" s="174" t="s">
        <v>0</v>
      </c>
      <c r="B16" s="175"/>
      <c r="C16" s="40">
        <v>4</v>
      </c>
      <c r="D16" s="41"/>
      <c r="E16" s="42"/>
      <c r="F16" s="43"/>
      <c r="G16" s="44" t="s">
        <v>19</v>
      </c>
      <c r="H16" s="51">
        <v>0.3</v>
      </c>
      <c r="I16" s="2"/>
    </row>
    <row r="17" spans="1:9" ht="52.5" customHeight="1">
      <c r="A17" s="159" t="s">
        <v>104</v>
      </c>
      <c r="B17" s="160"/>
      <c r="C17" s="161" t="s">
        <v>194</v>
      </c>
      <c r="D17" s="162"/>
      <c r="E17" s="162"/>
      <c r="F17" s="162"/>
      <c r="G17" s="162"/>
      <c r="H17" s="163"/>
      <c r="I17" s="19"/>
    </row>
    <row r="18" spans="1:9" ht="33.75" customHeight="1">
      <c r="A18" s="159" t="s">
        <v>70</v>
      </c>
      <c r="B18" s="160"/>
      <c r="C18" s="164"/>
      <c r="D18" s="165"/>
      <c r="E18" s="165"/>
      <c r="F18" s="165"/>
      <c r="G18" s="165"/>
      <c r="H18" s="166"/>
      <c r="I18" s="19"/>
    </row>
    <row r="19" spans="1:9" ht="33.75" customHeight="1">
      <c r="A19" s="159" t="s">
        <v>105</v>
      </c>
      <c r="B19" s="160"/>
      <c r="C19" s="164"/>
      <c r="D19" s="165"/>
      <c r="E19" s="165"/>
      <c r="F19" s="165"/>
      <c r="G19" s="165"/>
      <c r="H19" s="166"/>
      <c r="I19" s="19"/>
    </row>
    <row r="20" spans="1:9" ht="166.5" customHeight="1">
      <c r="A20" s="159" t="s">
        <v>106</v>
      </c>
      <c r="B20" s="160"/>
      <c r="C20" s="167"/>
      <c r="D20" s="168"/>
      <c r="E20" s="168"/>
      <c r="F20" s="168"/>
      <c r="G20" s="168"/>
      <c r="H20" s="169"/>
      <c r="I20" s="19"/>
    </row>
    <row r="21" spans="1:9" ht="46.5" customHeight="1">
      <c r="A21" s="172" t="s">
        <v>43</v>
      </c>
      <c r="B21" s="173"/>
      <c r="C21" s="27">
        <v>4</v>
      </c>
      <c r="D21" s="28"/>
      <c r="E21" s="29"/>
      <c r="F21" s="30"/>
      <c r="G21" s="44" t="s">
        <v>19</v>
      </c>
      <c r="H21" s="52">
        <v>0.3</v>
      </c>
    </row>
    <row r="22" spans="1:9" ht="67.5" customHeight="1">
      <c r="A22" s="178" t="s">
        <v>107</v>
      </c>
      <c r="B22" s="179"/>
      <c r="C22" s="176" t="s">
        <v>195</v>
      </c>
      <c r="D22" s="176"/>
      <c r="E22" s="176"/>
      <c r="F22" s="176"/>
      <c r="G22" s="176"/>
      <c r="H22" s="177"/>
    </row>
    <row r="23" spans="1:9" ht="37.5" customHeight="1">
      <c r="A23" s="178" t="s">
        <v>108</v>
      </c>
      <c r="B23" s="180"/>
      <c r="C23" s="176"/>
      <c r="D23" s="176"/>
      <c r="E23" s="176"/>
      <c r="F23" s="176"/>
      <c r="G23" s="176"/>
      <c r="H23" s="177"/>
    </row>
    <row r="24" spans="1:9" ht="37.5" customHeight="1">
      <c r="A24" s="178" t="s">
        <v>109</v>
      </c>
      <c r="B24" s="180"/>
      <c r="C24" s="176"/>
      <c r="D24" s="176"/>
      <c r="E24" s="176"/>
      <c r="F24" s="176"/>
      <c r="G24" s="176"/>
      <c r="H24" s="177"/>
    </row>
    <row r="25" spans="1:9" ht="33" customHeight="1">
      <c r="A25" s="178" t="s">
        <v>71</v>
      </c>
      <c r="B25" s="180"/>
      <c r="C25" s="176"/>
      <c r="D25" s="176"/>
      <c r="E25" s="176"/>
      <c r="F25" s="176"/>
      <c r="G25" s="176"/>
      <c r="H25" s="177"/>
    </row>
    <row r="26" spans="1:9" ht="33" customHeight="1">
      <c r="A26" s="178" t="s">
        <v>157</v>
      </c>
      <c r="B26" s="179"/>
      <c r="C26" s="176"/>
      <c r="D26" s="176"/>
      <c r="E26" s="176"/>
      <c r="F26" s="176"/>
      <c r="G26" s="176"/>
      <c r="H26" s="177"/>
    </row>
    <row r="27" spans="1:9" ht="39" customHeight="1">
      <c r="A27" s="178" t="s">
        <v>110</v>
      </c>
      <c r="B27" s="179"/>
      <c r="C27" s="176"/>
      <c r="D27" s="176"/>
      <c r="E27" s="176"/>
      <c r="F27" s="176"/>
      <c r="G27" s="176"/>
      <c r="H27" s="177"/>
    </row>
    <row r="28" spans="1:9" ht="36" customHeight="1">
      <c r="A28" s="178" t="s">
        <v>47</v>
      </c>
      <c r="B28" s="179"/>
      <c r="C28" s="176"/>
      <c r="D28" s="176"/>
      <c r="E28" s="176"/>
      <c r="F28" s="176"/>
      <c r="G28" s="176"/>
      <c r="H28" s="177"/>
    </row>
    <row r="29" spans="1:9" ht="39.75" customHeight="1">
      <c r="A29" s="172" t="s">
        <v>32</v>
      </c>
      <c r="B29" s="173"/>
      <c r="C29" s="27">
        <v>4</v>
      </c>
      <c r="D29" s="28"/>
      <c r="E29" s="29"/>
      <c r="F29" s="31"/>
      <c r="G29" s="44" t="s">
        <v>19</v>
      </c>
      <c r="H29" s="52">
        <v>0.3</v>
      </c>
    </row>
    <row r="30" spans="1:9" ht="32.25" customHeight="1">
      <c r="A30" s="178" t="s">
        <v>38</v>
      </c>
      <c r="B30" s="216"/>
      <c r="C30" s="187" t="s">
        <v>174</v>
      </c>
      <c r="D30" s="188"/>
      <c r="E30" s="188"/>
      <c r="F30" s="188"/>
      <c r="G30" s="188"/>
      <c r="H30" s="189"/>
    </row>
    <row r="31" spans="1:9" ht="51.75" customHeight="1">
      <c r="A31" s="178" t="s">
        <v>39</v>
      </c>
      <c r="B31" s="216"/>
      <c r="C31" s="190"/>
      <c r="D31" s="191"/>
      <c r="E31" s="191"/>
      <c r="F31" s="191"/>
      <c r="G31" s="191"/>
      <c r="H31" s="192"/>
    </row>
    <row r="32" spans="1:9" ht="33.75" customHeight="1">
      <c r="A32" s="178" t="s">
        <v>40</v>
      </c>
      <c r="B32" s="216"/>
      <c r="C32" s="190"/>
      <c r="D32" s="191"/>
      <c r="E32" s="191"/>
      <c r="F32" s="191"/>
      <c r="G32" s="191"/>
      <c r="H32" s="192"/>
    </row>
    <row r="33" spans="1:8" ht="39.950000000000003" customHeight="1">
      <c r="A33" s="178" t="s">
        <v>73</v>
      </c>
      <c r="B33" s="217"/>
      <c r="C33" s="190"/>
      <c r="D33" s="191"/>
      <c r="E33" s="191"/>
      <c r="F33" s="191"/>
      <c r="G33" s="191"/>
      <c r="H33" s="192"/>
    </row>
    <row r="34" spans="1:8" ht="37.5" customHeight="1">
      <c r="A34" s="178" t="s">
        <v>49</v>
      </c>
      <c r="B34" s="216"/>
      <c r="C34" s="190"/>
      <c r="D34" s="191"/>
      <c r="E34" s="191"/>
      <c r="F34" s="191"/>
      <c r="G34" s="191"/>
      <c r="H34" s="192"/>
    </row>
    <row r="35" spans="1:8" ht="49.5" customHeight="1">
      <c r="A35" s="178" t="s">
        <v>158</v>
      </c>
      <c r="B35" s="216"/>
      <c r="C35" s="193"/>
      <c r="D35" s="194"/>
      <c r="E35" s="194"/>
      <c r="F35" s="194"/>
      <c r="G35" s="194"/>
      <c r="H35" s="195"/>
    </row>
    <row r="36" spans="1:8" ht="39.950000000000003" customHeight="1">
      <c r="A36" s="172" t="s">
        <v>33</v>
      </c>
      <c r="B36" s="173"/>
      <c r="C36" s="98">
        <v>3</v>
      </c>
      <c r="D36" s="99"/>
      <c r="E36" s="100"/>
      <c r="F36" s="101"/>
      <c r="G36" s="44" t="s">
        <v>19</v>
      </c>
      <c r="H36" s="52">
        <v>0.1</v>
      </c>
    </row>
    <row r="37" spans="1:8" ht="53.25" customHeight="1">
      <c r="A37" s="214" t="s">
        <v>111</v>
      </c>
      <c r="B37" s="215"/>
      <c r="C37" s="212" t="s">
        <v>169</v>
      </c>
      <c r="D37" s="212"/>
      <c r="E37" s="212"/>
      <c r="F37" s="212"/>
      <c r="G37" s="212"/>
      <c r="H37" s="213"/>
    </row>
    <row r="38" spans="1:8" ht="28.5" customHeight="1">
      <c r="A38" s="156" t="s">
        <v>72</v>
      </c>
      <c r="B38" s="157"/>
      <c r="C38" s="157"/>
      <c r="D38" s="158"/>
      <c r="E38" s="211" t="s">
        <v>18</v>
      </c>
      <c r="F38" s="211"/>
      <c r="G38" s="32">
        <f>C16*H16+C21*H21+C29*H29+C36*H36</f>
        <v>3.8999999999999995</v>
      </c>
      <c r="H38" s="53" t="s">
        <v>24</v>
      </c>
    </row>
    <row r="39" spans="1:8" ht="15.75">
      <c r="A39" s="220" t="s">
        <v>96</v>
      </c>
      <c r="B39" s="182"/>
      <c r="C39" s="182"/>
      <c r="D39" s="221"/>
      <c r="E39" s="181" t="s">
        <v>97</v>
      </c>
      <c r="F39" s="182"/>
      <c r="G39" s="182"/>
      <c r="H39" s="183"/>
    </row>
    <row r="40" spans="1:8" ht="131.25" customHeight="1" thickBot="1">
      <c r="A40" s="313" t="s">
        <v>176</v>
      </c>
      <c r="B40" s="314"/>
      <c r="C40" s="314"/>
      <c r="D40" s="315"/>
      <c r="E40" s="316" t="s">
        <v>175</v>
      </c>
      <c r="F40" s="311"/>
      <c r="G40" s="311"/>
      <c r="H40" s="317"/>
    </row>
    <row r="41" spans="1:8" ht="13.5" thickTop="1">
      <c r="A41" s="81"/>
      <c r="B41" s="81"/>
      <c r="C41" s="81"/>
      <c r="D41" s="81"/>
      <c r="E41" s="81"/>
      <c r="F41" s="81"/>
      <c r="G41" s="81"/>
      <c r="H41" s="81"/>
    </row>
    <row r="42" spans="1:8">
      <c r="A42" s="81"/>
      <c r="B42" s="81"/>
      <c r="C42" s="81"/>
      <c r="D42" s="81"/>
      <c r="E42" s="81"/>
      <c r="F42" s="81"/>
      <c r="G42" s="81"/>
      <c r="H42" s="81"/>
    </row>
    <row r="43" spans="1:8">
      <c r="A43" s="81"/>
      <c r="B43" s="81"/>
      <c r="C43" s="81"/>
      <c r="D43" s="81"/>
      <c r="E43" s="81"/>
      <c r="F43" s="81"/>
      <c r="G43" s="81"/>
      <c r="H43" s="81"/>
    </row>
    <row r="44" spans="1:8">
      <c r="A44" s="81"/>
      <c r="B44" s="81"/>
      <c r="C44" s="81"/>
      <c r="D44" s="81"/>
      <c r="E44" s="81"/>
      <c r="F44" s="81"/>
      <c r="G44" s="81"/>
      <c r="H44" s="81"/>
    </row>
    <row r="45" spans="1:8">
      <c r="A45" s="81"/>
      <c r="B45" s="81"/>
      <c r="C45" s="81"/>
      <c r="D45" s="81"/>
      <c r="E45" s="81"/>
      <c r="F45" s="81"/>
      <c r="G45" s="81"/>
      <c r="H45" s="81"/>
    </row>
    <row r="46" spans="1:8">
      <c r="A46" s="81"/>
      <c r="B46" s="81"/>
      <c r="C46" s="81"/>
      <c r="D46" s="81"/>
      <c r="E46" s="81"/>
      <c r="F46" s="81"/>
      <c r="G46" s="81"/>
      <c r="H46" s="81"/>
    </row>
    <row r="47" spans="1:8" ht="24.75" customHeight="1">
      <c r="A47" s="81"/>
      <c r="B47" s="81"/>
      <c r="C47" s="81"/>
      <c r="D47" s="81"/>
      <c r="E47" s="81"/>
      <c r="F47" s="81"/>
      <c r="G47" s="81"/>
      <c r="H47" s="81"/>
    </row>
    <row r="48" spans="1:8">
      <c r="A48" s="17"/>
      <c r="B48" s="17"/>
      <c r="C48" s="17"/>
      <c r="D48" s="17"/>
      <c r="E48" s="17"/>
      <c r="F48" s="17"/>
      <c r="G48" s="17"/>
      <c r="H48" s="17"/>
    </row>
    <row r="49" spans="1:8">
      <c r="A49" s="17"/>
      <c r="B49" s="17"/>
      <c r="C49" s="17"/>
      <c r="D49" s="17"/>
      <c r="E49" s="17"/>
      <c r="F49" s="17"/>
      <c r="G49" s="17"/>
      <c r="H49" s="17"/>
    </row>
    <row r="50" spans="1:8">
      <c r="A50" s="17"/>
      <c r="B50" s="17"/>
      <c r="C50" s="17"/>
      <c r="D50" s="17"/>
      <c r="E50" s="17"/>
      <c r="F50" s="17"/>
      <c r="G50" s="17"/>
      <c r="H50" s="17"/>
    </row>
  </sheetData>
  <mergeCells count="49">
    <mergeCell ref="A18:B18"/>
    <mergeCell ref="C5:D5"/>
    <mergeCell ref="A26:B26"/>
    <mergeCell ref="A39:D39"/>
    <mergeCell ref="A25:B25"/>
    <mergeCell ref="A27:B27"/>
    <mergeCell ref="E38:F38"/>
    <mergeCell ref="C37:H37"/>
    <mergeCell ref="A37:B37"/>
    <mergeCell ref="A28:B28"/>
    <mergeCell ref="A36:B36"/>
    <mergeCell ref="A30:B30"/>
    <mergeCell ref="A31:B31"/>
    <mergeCell ref="A32:B32"/>
    <mergeCell ref="A33:B33"/>
    <mergeCell ref="A34:B34"/>
    <mergeCell ref="A35:B35"/>
    <mergeCell ref="A1:H1"/>
    <mergeCell ref="E10:H10"/>
    <mergeCell ref="C30:H35"/>
    <mergeCell ref="A14:B15"/>
    <mergeCell ref="E5:F5"/>
    <mergeCell ref="B6:H6"/>
    <mergeCell ref="B7:H7"/>
    <mergeCell ref="B4:H4"/>
    <mergeCell ref="B8:H8"/>
    <mergeCell ref="C9:D9"/>
    <mergeCell ref="C10:D10"/>
    <mergeCell ref="E9:H9"/>
    <mergeCell ref="A11:H13"/>
    <mergeCell ref="C14:F14"/>
    <mergeCell ref="G14:H14"/>
    <mergeCell ref="A19:B19"/>
    <mergeCell ref="A40:D40"/>
    <mergeCell ref="E40:H40"/>
    <mergeCell ref="A2:H3"/>
    <mergeCell ref="A38:D38"/>
    <mergeCell ref="A17:B17"/>
    <mergeCell ref="C17:H20"/>
    <mergeCell ref="G15:H15"/>
    <mergeCell ref="A20:B20"/>
    <mergeCell ref="A21:B21"/>
    <mergeCell ref="A16:B16"/>
    <mergeCell ref="A29:B29"/>
    <mergeCell ref="C22:H28"/>
    <mergeCell ref="A22:B22"/>
    <mergeCell ref="A23:B23"/>
    <mergeCell ref="A24:B24"/>
    <mergeCell ref="E39:H39"/>
  </mergeCells>
  <phoneticPr fontId="6" type="noConversion"/>
  <conditionalFormatting sqref="H38">
    <cfRule type="cellIs" dxfId="17" priority="1" stopIfTrue="1" operator="equal">
      <formula>"a"</formula>
    </cfRule>
    <cfRule type="cellIs" dxfId="16" priority="2" stopIfTrue="1" operator="equal">
      <formula>"b"</formula>
    </cfRule>
    <cfRule type="cellIs" dxfId="15" priority="3" stopIfTrue="1" operator="equal">
      <formula>"c"</formula>
    </cfRule>
  </conditionalFormatting>
  <pageMargins left="0.75" right="0.75" top="1" bottom="1" header="0.5" footer="0.5"/>
  <pageSetup paperSize="9" scale="57" orientation="portrait" horizontalDpi="1200" verticalDpi="1200" r:id="rId1"/>
  <headerFooter alignWithMargins="0">
    <oddHeader>&amp;CRO Vienna 2013</oddHeader>
  </headerFooter>
  <drawing r:id="rId2"/>
  <legacyDrawing r:id="rId3"/>
</worksheet>
</file>

<file path=xl/worksheets/sheet3.xml><?xml version="1.0" encoding="utf-8"?>
<worksheet xmlns="http://schemas.openxmlformats.org/spreadsheetml/2006/main" xmlns:r="http://schemas.openxmlformats.org/officeDocument/2006/relationships">
  <sheetPr codeName="Sheet5">
    <pageSetUpPr fitToPage="1"/>
  </sheetPr>
  <dimension ref="A1:N35"/>
  <sheetViews>
    <sheetView topLeftCell="A24" zoomScale="90" zoomScaleNormal="90" zoomScaleSheetLayoutView="115" workbookViewId="0">
      <selection activeCell="E27" sqref="E27:H27"/>
    </sheetView>
  </sheetViews>
  <sheetFormatPr defaultColWidth="9.140625" defaultRowHeight="12.75"/>
  <cols>
    <col min="1" max="1" width="27.28515625" style="5" customWidth="1"/>
    <col min="2" max="2" width="25.7109375" style="5" customWidth="1"/>
    <col min="3" max="6" width="11.7109375" style="5" customWidth="1"/>
    <col min="7" max="7" width="17.140625" style="5" customWidth="1"/>
    <col min="8" max="8" width="40.42578125" style="5" customWidth="1"/>
    <col min="9" max="9" width="0.140625" style="5" customWidth="1"/>
    <col min="10" max="12" width="9.140625" style="5" hidden="1" customWidth="1"/>
    <col min="13" max="16384" width="9.140625" style="5"/>
  </cols>
  <sheetData>
    <row r="1" spans="1:12" ht="30" customHeight="1" thickTop="1">
      <c r="A1" s="117" t="s">
        <v>92</v>
      </c>
      <c r="B1" s="118"/>
      <c r="C1" s="118"/>
      <c r="D1" s="118"/>
      <c r="E1" s="118"/>
      <c r="F1" s="118"/>
      <c r="G1" s="118"/>
      <c r="H1" s="119"/>
      <c r="I1" s="82"/>
      <c r="K1" s="8">
        <v>1</v>
      </c>
      <c r="L1" s="5" t="s">
        <v>29</v>
      </c>
    </row>
    <row r="2" spans="1:12" ht="20.100000000000001" customHeight="1">
      <c r="A2" s="230" t="s">
        <v>90</v>
      </c>
      <c r="B2" s="231"/>
      <c r="C2" s="231"/>
      <c r="D2" s="231"/>
      <c r="E2" s="231"/>
      <c r="F2" s="231"/>
      <c r="G2" s="231"/>
      <c r="H2" s="231"/>
      <c r="I2" s="83"/>
      <c r="K2" s="8">
        <v>0.3</v>
      </c>
      <c r="L2" s="9">
        <f>IF(D15=5,1,0)</f>
        <v>0</v>
      </c>
    </row>
    <row r="3" spans="1:12" ht="9.9499999999999993" customHeight="1">
      <c r="A3" s="230"/>
      <c r="B3" s="231"/>
      <c r="C3" s="231"/>
      <c r="D3" s="231"/>
      <c r="E3" s="231"/>
      <c r="F3" s="231"/>
      <c r="G3" s="231"/>
      <c r="H3" s="231"/>
      <c r="I3" s="83"/>
      <c r="K3" s="8"/>
      <c r="L3" s="9"/>
    </row>
    <row r="4" spans="1:12" ht="20.100000000000001" customHeight="1">
      <c r="A4" s="96" t="s">
        <v>37</v>
      </c>
      <c r="B4" s="202" t="str">
        <f>SUMMARY!B5</f>
        <v>Enhancing Cooperation Measures to Effectively Combat Trafficking in Persons through Capacity Building and Technical Assistance in Azerbaijan – Phase III</v>
      </c>
      <c r="C4" s="202"/>
      <c r="D4" s="202"/>
      <c r="E4" s="202"/>
      <c r="F4" s="202"/>
      <c r="G4" s="202"/>
      <c r="H4" s="202"/>
      <c r="I4" s="84"/>
      <c r="K4" s="8"/>
      <c r="L4" s="9"/>
    </row>
    <row r="5" spans="1:12" ht="26.25" customHeight="1">
      <c r="A5" s="96" t="s">
        <v>91</v>
      </c>
      <c r="B5" s="93" t="str">
        <f>SUMMARY!B6</f>
        <v>CT.0587</v>
      </c>
      <c r="C5" s="218" t="s">
        <v>55</v>
      </c>
      <c r="D5" s="219"/>
      <c r="E5" s="198" t="s">
        <v>58</v>
      </c>
      <c r="F5" s="198"/>
      <c r="G5" s="94" t="s">
        <v>59</v>
      </c>
      <c r="H5" s="97" t="str">
        <f>SUMMARY!H6</f>
        <v>Baku, Azerbaijan</v>
      </c>
      <c r="I5" s="84"/>
      <c r="K5" s="8"/>
      <c r="L5" s="9"/>
    </row>
    <row r="6" spans="1:12" ht="18" customHeight="1">
      <c r="A6" s="96" t="s">
        <v>54</v>
      </c>
      <c r="B6" s="199" t="str">
        <f>SUMMARY!B7</f>
        <v>Republic of Azerbaijan</v>
      </c>
      <c r="C6" s="200"/>
      <c r="D6" s="200"/>
      <c r="E6" s="200"/>
      <c r="F6" s="200"/>
      <c r="G6" s="200"/>
      <c r="H6" s="229"/>
      <c r="I6" s="84"/>
      <c r="K6" s="8"/>
      <c r="L6" s="9"/>
    </row>
    <row r="7" spans="1:12" ht="58.5" customHeight="1">
      <c r="A7" s="96"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02"/>
      <c r="I7" s="84"/>
      <c r="K7" s="8"/>
      <c r="L7" s="9"/>
    </row>
    <row r="8" spans="1:12" ht="60.75" customHeight="1">
      <c r="A8" s="96"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02"/>
      <c r="I8" s="84"/>
      <c r="K8" s="8"/>
      <c r="L8" s="9"/>
    </row>
    <row r="9" spans="1:12" ht="20.100000000000001" customHeight="1">
      <c r="A9" s="96" t="s">
        <v>60</v>
      </c>
      <c r="B9" s="93" t="str">
        <f>SUMMARY!B10</f>
        <v>01 September 2012 – 28 February 2014 (18 months)</v>
      </c>
      <c r="C9" s="204" t="s">
        <v>65</v>
      </c>
      <c r="D9" s="204"/>
      <c r="E9" s="205" t="str">
        <f>SUMMARY!E10</f>
        <v>Ruth Krcmar</v>
      </c>
      <c r="F9" s="205"/>
      <c r="G9" s="205"/>
      <c r="H9" s="205"/>
      <c r="I9" s="84"/>
      <c r="K9" s="8"/>
      <c r="L9" s="9"/>
    </row>
    <row r="10" spans="1:12" ht="20.100000000000001" customHeight="1">
      <c r="A10" s="96" t="s">
        <v>61</v>
      </c>
      <c r="B10" s="93" t="str">
        <f>SUMMARY!B11</f>
        <v>USD 299,400</v>
      </c>
      <c r="C10" s="204" t="s">
        <v>31</v>
      </c>
      <c r="D10" s="204"/>
      <c r="E10" s="205" t="str">
        <f>SUMMARY!E11</f>
        <v>05 April 2014</v>
      </c>
      <c r="F10" s="205"/>
      <c r="G10" s="205"/>
      <c r="H10" s="205"/>
      <c r="I10" s="84"/>
      <c r="K10" s="8"/>
      <c r="L10" s="9"/>
    </row>
    <row r="11" spans="1:12">
      <c r="A11" s="232" t="s">
        <v>131</v>
      </c>
      <c r="B11" s="233"/>
      <c r="C11" s="233"/>
      <c r="D11" s="233"/>
      <c r="E11" s="233"/>
      <c r="F11" s="233"/>
      <c r="G11" s="233"/>
      <c r="H11" s="233"/>
      <c r="I11" s="234"/>
      <c r="K11" s="8">
        <v>0.1</v>
      </c>
      <c r="L11" s="9">
        <f>COUNTIF(E25:E45,5)</f>
        <v>0</v>
      </c>
    </row>
    <row r="12" spans="1:12" s="20" customFormat="1" ht="20.25" customHeight="1">
      <c r="A12" s="232"/>
      <c r="B12" s="233"/>
      <c r="C12" s="233"/>
      <c r="D12" s="233"/>
      <c r="E12" s="233"/>
      <c r="F12" s="233"/>
      <c r="G12" s="233"/>
      <c r="H12" s="233"/>
      <c r="I12" s="234"/>
      <c r="L12" s="21"/>
    </row>
    <row r="13" spans="1:12" ht="20.100000000000001" customHeight="1">
      <c r="A13" s="207" t="s">
        <v>17</v>
      </c>
      <c r="B13" s="170"/>
      <c r="C13" s="237" t="s">
        <v>15</v>
      </c>
      <c r="D13" s="237"/>
      <c r="E13" s="237"/>
      <c r="F13" s="237"/>
      <c r="G13" s="235"/>
      <c r="H13" s="236"/>
      <c r="I13" s="71"/>
    </row>
    <row r="14" spans="1:12" ht="39.950000000000003" customHeight="1">
      <c r="A14" s="207"/>
      <c r="B14" s="170"/>
      <c r="C14" s="36" t="s">
        <v>66</v>
      </c>
      <c r="D14" s="37" t="s">
        <v>67</v>
      </c>
      <c r="E14" s="38" t="s">
        <v>68</v>
      </c>
      <c r="F14" s="39" t="s">
        <v>69</v>
      </c>
      <c r="G14" s="170" t="s">
        <v>30</v>
      </c>
      <c r="H14" s="170"/>
      <c r="I14" s="71"/>
    </row>
    <row r="15" spans="1:12" ht="39.950000000000003" customHeight="1">
      <c r="A15" s="239" t="s">
        <v>74</v>
      </c>
      <c r="B15" s="240"/>
      <c r="C15" s="63">
        <v>3</v>
      </c>
      <c r="D15" s="64"/>
      <c r="E15" s="65"/>
      <c r="F15" s="66"/>
      <c r="G15" s="67" t="s">
        <v>19</v>
      </c>
      <c r="H15" s="44">
        <v>0.5</v>
      </c>
      <c r="I15" s="85"/>
    </row>
    <row r="16" spans="1:12" ht="38.25" customHeight="1">
      <c r="A16" s="227" t="s">
        <v>112</v>
      </c>
      <c r="B16" s="228"/>
      <c r="C16" s="309" t="s">
        <v>196</v>
      </c>
      <c r="D16" s="309"/>
      <c r="E16" s="309"/>
      <c r="F16" s="309"/>
      <c r="G16" s="309"/>
      <c r="H16" s="309"/>
      <c r="I16" s="86"/>
    </row>
    <row r="17" spans="1:14" ht="33.75" customHeight="1">
      <c r="A17" s="227" t="s">
        <v>113</v>
      </c>
      <c r="B17" s="228"/>
      <c r="C17" s="309"/>
      <c r="D17" s="309"/>
      <c r="E17" s="309"/>
      <c r="F17" s="309"/>
      <c r="G17" s="309"/>
      <c r="H17" s="309"/>
      <c r="I17" s="86"/>
    </row>
    <row r="18" spans="1:14" ht="35.25" customHeight="1">
      <c r="A18" s="227" t="s">
        <v>114</v>
      </c>
      <c r="B18" s="228"/>
      <c r="C18" s="309"/>
      <c r="D18" s="309"/>
      <c r="E18" s="309"/>
      <c r="F18" s="309"/>
      <c r="G18" s="309"/>
      <c r="H18" s="309"/>
      <c r="I18" s="86"/>
    </row>
    <row r="19" spans="1:14" ht="48.75" customHeight="1">
      <c r="A19" s="227" t="s">
        <v>115</v>
      </c>
      <c r="B19" s="228"/>
      <c r="C19" s="309"/>
      <c r="D19" s="309"/>
      <c r="E19" s="309"/>
      <c r="F19" s="309"/>
      <c r="G19" s="309"/>
      <c r="H19" s="309"/>
      <c r="I19" s="86"/>
    </row>
    <row r="20" spans="1:14" ht="378" customHeight="1">
      <c r="A20" s="227" t="s">
        <v>116</v>
      </c>
      <c r="B20" s="228"/>
      <c r="C20" s="309"/>
      <c r="D20" s="309"/>
      <c r="E20" s="309"/>
      <c r="F20" s="309"/>
      <c r="G20" s="309"/>
      <c r="H20" s="309"/>
      <c r="I20" s="86"/>
    </row>
    <row r="21" spans="1:14" ht="39.950000000000003" customHeight="1">
      <c r="A21" s="172" t="s">
        <v>75</v>
      </c>
      <c r="B21" s="238"/>
      <c r="C21" s="40">
        <v>3</v>
      </c>
      <c r="D21" s="41"/>
      <c r="E21" s="42"/>
      <c r="F21" s="43"/>
      <c r="G21" s="44" t="s">
        <v>19</v>
      </c>
      <c r="H21" s="44">
        <v>0.5</v>
      </c>
      <c r="I21" s="55"/>
    </row>
    <row r="22" spans="1:14" ht="47.25" customHeight="1">
      <c r="A22" s="227" t="s">
        <v>117</v>
      </c>
      <c r="B22" s="228"/>
      <c r="C22" s="222" t="s">
        <v>170</v>
      </c>
      <c r="D22" s="222"/>
      <c r="E22" s="222"/>
      <c r="F22" s="222"/>
      <c r="G22" s="222"/>
      <c r="H22" s="222"/>
      <c r="I22" s="55"/>
    </row>
    <row r="23" spans="1:14" ht="86.25" customHeight="1">
      <c r="A23" s="227" t="s">
        <v>159</v>
      </c>
      <c r="B23" s="228"/>
      <c r="C23" s="222"/>
      <c r="D23" s="222"/>
      <c r="E23" s="222"/>
      <c r="F23" s="222"/>
      <c r="G23" s="222"/>
      <c r="H23" s="222"/>
      <c r="I23" s="55"/>
    </row>
    <row r="24" spans="1:14" ht="72" customHeight="1">
      <c r="A24" s="227" t="s">
        <v>118</v>
      </c>
      <c r="B24" s="228"/>
      <c r="C24" s="222"/>
      <c r="D24" s="222"/>
      <c r="E24" s="222"/>
      <c r="F24" s="222"/>
      <c r="G24" s="222"/>
      <c r="H24" s="222"/>
      <c r="I24" s="55"/>
    </row>
    <row r="25" spans="1:14" ht="40.5" customHeight="1">
      <c r="A25" s="225" t="s">
        <v>72</v>
      </c>
      <c r="B25" s="226"/>
      <c r="C25" s="226"/>
      <c r="D25" s="226"/>
      <c r="E25" s="197" t="s">
        <v>18</v>
      </c>
      <c r="F25" s="241"/>
      <c r="G25" s="32">
        <f>C15*H15+C21*H21</f>
        <v>3</v>
      </c>
      <c r="H25" s="114" t="s">
        <v>25</v>
      </c>
      <c r="I25" s="55"/>
    </row>
    <row r="26" spans="1:14" ht="20.25" customHeight="1">
      <c r="A26" s="223" t="s">
        <v>96</v>
      </c>
      <c r="B26" s="224"/>
      <c r="C26" s="224"/>
      <c r="D26" s="224"/>
      <c r="E26" s="224" t="s">
        <v>97</v>
      </c>
      <c r="F26" s="224"/>
      <c r="G26" s="224"/>
      <c r="H26" s="224"/>
      <c r="I26" s="55"/>
    </row>
    <row r="27" spans="1:14" ht="203.25" customHeight="1" thickBot="1">
      <c r="A27" s="310" t="s">
        <v>177</v>
      </c>
      <c r="B27" s="311"/>
      <c r="C27" s="311"/>
      <c r="D27" s="312"/>
      <c r="E27" s="316" t="s">
        <v>197</v>
      </c>
      <c r="F27" s="318"/>
      <c r="G27" s="318"/>
      <c r="H27" s="319"/>
      <c r="I27" s="87"/>
    </row>
    <row r="28" spans="1:14" ht="27" customHeight="1" thickTop="1">
      <c r="A28" s="81"/>
      <c r="B28" s="81"/>
      <c r="C28" s="81"/>
      <c r="D28" s="81"/>
      <c r="E28" s="81"/>
      <c r="F28" s="81"/>
      <c r="G28" s="81"/>
      <c r="H28" s="81"/>
      <c r="I28" s="25"/>
      <c r="J28" s="3"/>
      <c r="K28" s="3"/>
      <c r="L28" s="3"/>
      <c r="M28" s="3"/>
    </row>
    <row r="29" spans="1:14" ht="26.25" customHeight="1">
      <c r="A29" s="81"/>
      <c r="B29" s="81"/>
      <c r="C29" s="81"/>
      <c r="D29" s="81"/>
      <c r="E29" s="81"/>
      <c r="F29" s="81"/>
      <c r="G29" s="81"/>
      <c r="H29" s="81"/>
      <c r="I29" s="25"/>
      <c r="J29" s="3"/>
      <c r="K29" s="3"/>
      <c r="L29" s="3"/>
      <c r="M29" s="3"/>
    </row>
    <row r="30" spans="1:14" ht="26.25" customHeight="1">
      <c r="A30" s="81"/>
      <c r="B30" s="81"/>
      <c r="C30" s="81"/>
      <c r="D30" s="81"/>
      <c r="E30" s="81"/>
      <c r="F30" s="81"/>
      <c r="G30" s="81"/>
      <c r="H30" s="81"/>
      <c r="I30" s="25"/>
      <c r="J30" s="3"/>
      <c r="K30" s="3"/>
      <c r="L30" s="3"/>
      <c r="M30" s="3"/>
      <c r="N30" s="3"/>
    </row>
    <row r="31" spans="1:14" ht="26.25" customHeight="1">
      <c r="A31" s="81"/>
      <c r="B31" s="81"/>
      <c r="C31" s="81"/>
      <c r="D31" s="81"/>
      <c r="E31" s="81"/>
      <c r="F31" s="81"/>
      <c r="G31" s="81"/>
      <c r="H31" s="81"/>
      <c r="I31" s="25"/>
      <c r="J31" s="3"/>
      <c r="K31" s="3"/>
      <c r="L31" s="3"/>
      <c r="M31" s="3"/>
      <c r="N31" s="3"/>
    </row>
    <row r="32" spans="1:14" ht="26.25" customHeight="1">
      <c r="A32" s="81"/>
      <c r="B32" s="81"/>
      <c r="C32" s="81"/>
      <c r="D32" s="81"/>
      <c r="E32" s="81"/>
      <c r="F32" s="81"/>
      <c r="G32" s="81"/>
      <c r="H32" s="81"/>
      <c r="I32" s="25"/>
      <c r="J32" s="3"/>
      <c r="K32" s="3"/>
      <c r="L32" s="3"/>
      <c r="M32" s="3"/>
      <c r="N32" s="3"/>
    </row>
    <row r="33" spans="1:14">
      <c r="A33" s="81"/>
      <c r="B33" s="81"/>
      <c r="C33" s="81"/>
      <c r="D33" s="81"/>
      <c r="E33" s="81"/>
      <c r="F33" s="81"/>
      <c r="G33" s="81"/>
      <c r="H33" s="81"/>
      <c r="I33" s="3"/>
      <c r="J33" s="3"/>
      <c r="K33" s="3"/>
      <c r="L33" s="3"/>
      <c r="M33" s="3"/>
      <c r="N33" s="3"/>
    </row>
    <row r="34" spans="1:14">
      <c r="A34" s="81"/>
      <c r="B34" s="81"/>
      <c r="C34" s="81"/>
      <c r="D34" s="81"/>
      <c r="E34" s="81"/>
      <c r="F34" s="81"/>
      <c r="G34" s="81"/>
      <c r="H34" s="81"/>
      <c r="I34" s="3"/>
      <c r="J34" s="3"/>
      <c r="K34" s="3"/>
      <c r="L34" s="3"/>
      <c r="M34" s="3"/>
      <c r="N34" s="3"/>
    </row>
    <row r="35" spans="1:14">
      <c r="A35" s="3"/>
      <c r="B35" s="3"/>
      <c r="C35" s="3"/>
      <c r="D35" s="3"/>
      <c r="E35" s="3"/>
      <c r="F35" s="3"/>
      <c r="G35" s="3"/>
      <c r="H35" s="3"/>
      <c r="I35" s="3"/>
      <c r="J35" s="3"/>
      <c r="K35" s="3"/>
      <c r="L35" s="3"/>
      <c r="M35" s="3"/>
      <c r="N35" s="3"/>
    </row>
  </sheetData>
  <mergeCells count="35">
    <mergeCell ref="A27:D27"/>
    <mergeCell ref="E27:H27"/>
    <mergeCell ref="G13:H13"/>
    <mergeCell ref="C13:F13"/>
    <mergeCell ref="A21:B21"/>
    <mergeCell ref="E26:H26"/>
    <mergeCell ref="A15:B15"/>
    <mergeCell ref="G14:H14"/>
    <mergeCell ref="A24:B24"/>
    <mergeCell ref="A23:B23"/>
    <mergeCell ref="A20:B20"/>
    <mergeCell ref="A22:B22"/>
    <mergeCell ref="E25:F25"/>
    <mergeCell ref="A1:H1"/>
    <mergeCell ref="A18:B18"/>
    <mergeCell ref="A19:B19"/>
    <mergeCell ref="C16:H20"/>
    <mergeCell ref="A16:B16"/>
    <mergeCell ref="A17:B17"/>
    <mergeCell ref="B4:H4"/>
    <mergeCell ref="E5:F5"/>
    <mergeCell ref="B6:H6"/>
    <mergeCell ref="A13:B14"/>
    <mergeCell ref="A2:H3"/>
    <mergeCell ref="A11:I12"/>
    <mergeCell ref="E10:H10"/>
    <mergeCell ref="C10:D10"/>
    <mergeCell ref="B7:H7"/>
    <mergeCell ref="B8:H8"/>
    <mergeCell ref="C9:D9"/>
    <mergeCell ref="C5:D5"/>
    <mergeCell ref="E9:H9"/>
    <mergeCell ref="C22:H24"/>
    <mergeCell ref="A26:D26"/>
    <mergeCell ref="A25:D25"/>
  </mergeCells>
  <phoneticPr fontId="0" type="noConversion"/>
  <conditionalFormatting sqref="H25">
    <cfRule type="cellIs" dxfId="14" priority="1" stopIfTrue="1" operator="equal">
      <formula>"a"</formula>
    </cfRule>
    <cfRule type="cellIs" dxfId="13" priority="2" stopIfTrue="1" operator="equal">
      <formula>"b"</formula>
    </cfRule>
    <cfRule type="cellIs" dxfId="12" priority="3" stopIfTrue="1" operator="equal">
      <formula>"c"</formula>
    </cfRule>
  </conditionalFormatting>
  <pageMargins left="0.75" right="0.75" top="1" bottom="1" header="0.5" footer="0.5"/>
  <pageSetup paperSize="9" scale="5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J47"/>
  <sheetViews>
    <sheetView topLeftCell="A34" zoomScale="90" zoomScaleNormal="90" zoomScaleSheetLayoutView="50" workbookViewId="0">
      <selection activeCell="E40" sqref="E40:H40"/>
    </sheetView>
  </sheetViews>
  <sheetFormatPr defaultColWidth="9.140625" defaultRowHeight="12.75"/>
  <cols>
    <col min="1" max="1" width="27.5703125" style="5" customWidth="1"/>
    <col min="2" max="2" width="24.140625" style="5" customWidth="1"/>
    <col min="3" max="6" width="11.7109375" style="5" customWidth="1"/>
    <col min="7" max="7" width="18.42578125" style="5" customWidth="1"/>
    <col min="8" max="8" width="24" style="5" customWidth="1"/>
    <col min="9" max="9" width="12" style="5" customWidth="1"/>
    <col min="10" max="16384" width="9.140625" style="5"/>
  </cols>
  <sheetData>
    <row r="1" spans="1:10" ht="30" customHeight="1" thickTop="1">
      <c r="A1" s="251" t="s">
        <v>92</v>
      </c>
      <c r="B1" s="252"/>
      <c r="C1" s="252"/>
      <c r="D1" s="252"/>
      <c r="E1" s="252"/>
      <c r="F1" s="252"/>
      <c r="G1" s="252"/>
      <c r="H1" s="253"/>
      <c r="I1" s="6"/>
      <c r="J1" s="6"/>
    </row>
    <row r="2" spans="1:10" ht="20.100000000000001" customHeight="1">
      <c r="A2" s="268" t="s">
        <v>89</v>
      </c>
      <c r="B2" s="121"/>
      <c r="C2" s="121"/>
      <c r="D2" s="121"/>
      <c r="E2" s="121"/>
      <c r="F2" s="121"/>
      <c r="G2" s="121"/>
      <c r="H2" s="269"/>
      <c r="I2" s="3"/>
      <c r="J2" s="3"/>
    </row>
    <row r="3" spans="1:10" ht="9.9499999999999993" customHeight="1">
      <c r="A3" s="270"/>
      <c r="B3" s="271"/>
      <c r="C3" s="271"/>
      <c r="D3" s="271"/>
      <c r="E3" s="271"/>
      <c r="F3" s="271"/>
      <c r="G3" s="271"/>
      <c r="H3" s="272"/>
    </row>
    <row r="4" spans="1:10" ht="20.100000000000001" customHeight="1">
      <c r="A4" s="102" t="s">
        <v>37</v>
      </c>
      <c r="B4" s="202" t="str">
        <f>SUMMARY!B5</f>
        <v>Enhancing Cooperation Measures to Effectively Combat Trafficking in Persons through Capacity Building and Technical Assistance in Azerbaijan – Phase III</v>
      </c>
      <c r="C4" s="202"/>
      <c r="D4" s="202"/>
      <c r="E4" s="202"/>
      <c r="F4" s="202"/>
      <c r="G4" s="202"/>
      <c r="H4" s="242"/>
    </row>
    <row r="5" spans="1:10" ht="29.25" customHeight="1">
      <c r="A5" s="102" t="s">
        <v>91</v>
      </c>
      <c r="B5" s="93" t="str">
        <f>SUMMARY!B6</f>
        <v>CT.0587</v>
      </c>
      <c r="C5" s="218" t="s">
        <v>55</v>
      </c>
      <c r="D5" s="219"/>
      <c r="E5" s="198" t="s">
        <v>58</v>
      </c>
      <c r="F5" s="198"/>
      <c r="G5" s="94" t="s">
        <v>59</v>
      </c>
      <c r="H5" s="103" t="str">
        <f>SUMMARY!H6</f>
        <v>Baku, Azerbaijan</v>
      </c>
    </row>
    <row r="6" spans="1:10" ht="20.100000000000001" customHeight="1">
      <c r="A6" s="102" t="s">
        <v>54</v>
      </c>
      <c r="B6" s="199" t="str">
        <f>SUMMARY!B7</f>
        <v>Republic of Azerbaijan</v>
      </c>
      <c r="C6" s="200"/>
      <c r="D6" s="200"/>
      <c r="E6" s="200"/>
      <c r="F6" s="200"/>
      <c r="G6" s="200"/>
      <c r="H6" s="244"/>
    </row>
    <row r="7" spans="1:10" ht="60.75" customHeight="1">
      <c r="A7" s="102"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42"/>
    </row>
    <row r="8" spans="1:10" s="20" customFormat="1" ht="45.75" customHeight="1">
      <c r="A8" s="102"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42"/>
      <c r="J8" s="22"/>
    </row>
    <row r="9" spans="1:10" ht="29.25" customHeight="1">
      <c r="A9" s="102" t="s">
        <v>60</v>
      </c>
      <c r="B9" s="93" t="str">
        <f>SUMMARY!B10</f>
        <v>01 September 2012 – 28 February 2014 (18 months)</v>
      </c>
      <c r="C9" s="204" t="s">
        <v>65</v>
      </c>
      <c r="D9" s="204"/>
      <c r="E9" s="205" t="str">
        <f>SUMMARY!E10</f>
        <v>Ruth Krcmar</v>
      </c>
      <c r="F9" s="205"/>
      <c r="G9" s="205"/>
      <c r="H9" s="243"/>
    </row>
    <row r="10" spans="1:10" ht="20.100000000000001" customHeight="1">
      <c r="A10" s="102" t="s">
        <v>61</v>
      </c>
      <c r="B10" s="93" t="str">
        <f>SUMMARY!B11</f>
        <v>USD 299,400</v>
      </c>
      <c r="C10" s="204" t="s">
        <v>31</v>
      </c>
      <c r="D10" s="204"/>
      <c r="E10" s="205" t="str">
        <f>SUMMARY!E11</f>
        <v>05 April 2014</v>
      </c>
      <c r="F10" s="205"/>
      <c r="G10" s="205"/>
      <c r="H10" s="243"/>
      <c r="J10" s="3"/>
    </row>
    <row r="11" spans="1:10" ht="9" customHeight="1">
      <c r="A11" s="259" t="s">
        <v>132</v>
      </c>
      <c r="B11" s="260"/>
      <c r="C11" s="260"/>
      <c r="D11" s="260"/>
      <c r="E11" s="260"/>
      <c r="F11" s="260"/>
      <c r="G11" s="260"/>
      <c r="H11" s="261"/>
    </row>
    <row r="12" spans="1:10" ht="20.25" customHeight="1">
      <c r="A12" s="262"/>
      <c r="B12" s="263"/>
      <c r="C12" s="263"/>
      <c r="D12" s="263"/>
      <c r="E12" s="263"/>
      <c r="F12" s="263"/>
      <c r="G12" s="263"/>
      <c r="H12" s="264"/>
    </row>
    <row r="13" spans="1:10" ht="21" customHeight="1">
      <c r="A13" s="265"/>
      <c r="B13" s="266"/>
      <c r="C13" s="266"/>
      <c r="D13" s="266"/>
      <c r="E13" s="266"/>
      <c r="F13" s="266"/>
      <c r="G13" s="266"/>
      <c r="H13" s="267"/>
    </row>
    <row r="14" spans="1:10" ht="30.75" customHeight="1">
      <c r="A14" s="258" t="s">
        <v>17</v>
      </c>
      <c r="B14" s="170"/>
      <c r="C14" s="237" t="s">
        <v>15</v>
      </c>
      <c r="D14" s="237"/>
      <c r="E14" s="237"/>
      <c r="F14" s="237"/>
      <c r="G14" s="197"/>
      <c r="H14" s="254"/>
    </row>
    <row r="15" spans="1:10" ht="39.950000000000003" customHeight="1">
      <c r="A15" s="258"/>
      <c r="B15" s="170"/>
      <c r="C15" s="36" t="s">
        <v>66</v>
      </c>
      <c r="D15" s="37" t="s">
        <v>67</v>
      </c>
      <c r="E15" s="38" t="s">
        <v>68</v>
      </c>
      <c r="F15" s="39" t="s">
        <v>69</v>
      </c>
      <c r="G15" s="170" t="s">
        <v>30</v>
      </c>
      <c r="H15" s="255"/>
    </row>
    <row r="16" spans="1:10" ht="39.950000000000003" customHeight="1">
      <c r="A16" s="250" t="s">
        <v>78</v>
      </c>
      <c r="B16" s="238"/>
      <c r="C16" s="98">
        <v>4</v>
      </c>
      <c r="D16" s="99"/>
      <c r="E16" s="100"/>
      <c r="F16" s="101"/>
      <c r="G16" s="44" t="s">
        <v>19</v>
      </c>
      <c r="H16" s="104">
        <v>0.2</v>
      </c>
    </row>
    <row r="17" spans="1:8" ht="33.75" customHeight="1">
      <c r="A17" s="245" t="s">
        <v>42</v>
      </c>
      <c r="B17" s="228"/>
      <c r="C17" s="222" t="s">
        <v>179</v>
      </c>
      <c r="D17" s="222"/>
      <c r="E17" s="222"/>
      <c r="F17" s="222"/>
      <c r="G17" s="222"/>
      <c r="H17" s="320"/>
    </row>
    <row r="18" spans="1:8" ht="48" customHeight="1">
      <c r="A18" s="256" t="s">
        <v>119</v>
      </c>
      <c r="B18" s="257"/>
      <c r="C18" s="222"/>
      <c r="D18" s="222"/>
      <c r="E18" s="222"/>
      <c r="F18" s="222"/>
      <c r="G18" s="222"/>
      <c r="H18" s="320"/>
    </row>
    <row r="19" spans="1:8" ht="52.5" customHeight="1">
      <c r="A19" s="245" t="s">
        <v>120</v>
      </c>
      <c r="B19" s="228"/>
      <c r="C19" s="222"/>
      <c r="D19" s="222"/>
      <c r="E19" s="222"/>
      <c r="F19" s="222"/>
      <c r="G19" s="222"/>
      <c r="H19" s="320"/>
    </row>
    <row r="20" spans="1:8" ht="39.950000000000003" customHeight="1">
      <c r="A20" s="245" t="s">
        <v>41</v>
      </c>
      <c r="B20" s="228"/>
      <c r="C20" s="222"/>
      <c r="D20" s="222"/>
      <c r="E20" s="222"/>
      <c r="F20" s="222"/>
      <c r="G20" s="222"/>
      <c r="H20" s="320"/>
    </row>
    <row r="21" spans="1:8" ht="39.950000000000003" customHeight="1">
      <c r="A21" s="245" t="s">
        <v>121</v>
      </c>
      <c r="B21" s="228"/>
      <c r="C21" s="222"/>
      <c r="D21" s="222"/>
      <c r="E21" s="222"/>
      <c r="F21" s="222"/>
      <c r="G21" s="222"/>
      <c r="H21" s="320"/>
    </row>
    <row r="22" spans="1:8" ht="49.5" customHeight="1">
      <c r="A22" s="250" t="s">
        <v>79</v>
      </c>
      <c r="B22" s="238"/>
      <c r="C22" s="40">
        <v>2</v>
      </c>
      <c r="D22" s="54"/>
      <c r="E22" s="45"/>
      <c r="F22" s="46"/>
      <c r="G22" s="44" t="s">
        <v>19</v>
      </c>
      <c r="H22" s="104">
        <v>0.2</v>
      </c>
    </row>
    <row r="23" spans="1:8" ht="39.950000000000003" customHeight="1">
      <c r="A23" s="245" t="s">
        <v>76</v>
      </c>
      <c r="B23" s="228"/>
      <c r="C23" s="321" t="s">
        <v>198</v>
      </c>
      <c r="D23" s="321"/>
      <c r="E23" s="321"/>
      <c r="F23" s="321"/>
      <c r="G23" s="321"/>
      <c r="H23" s="322"/>
    </row>
    <row r="24" spans="1:8" ht="50.25" customHeight="1">
      <c r="A24" s="245" t="s">
        <v>160</v>
      </c>
      <c r="B24" s="228"/>
      <c r="C24" s="321"/>
      <c r="D24" s="321"/>
      <c r="E24" s="321"/>
      <c r="F24" s="321"/>
      <c r="G24" s="321"/>
      <c r="H24" s="322"/>
    </row>
    <row r="25" spans="1:8" ht="39.950000000000003" customHeight="1">
      <c r="A25" s="245" t="s">
        <v>1</v>
      </c>
      <c r="B25" s="228"/>
      <c r="C25" s="321"/>
      <c r="D25" s="321"/>
      <c r="E25" s="321"/>
      <c r="F25" s="321"/>
      <c r="G25" s="321"/>
      <c r="H25" s="322"/>
    </row>
    <row r="26" spans="1:8" ht="49.5" customHeight="1">
      <c r="A26" s="245" t="s">
        <v>122</v>
      </c>
      <c r="B26" s="228"/>
      <c r="C26" s="321"/>
      <c r="D26" s="321"/>
      <c r="E26" s="321"/>
      <c r="F26" s="321"/>
      <c r="G26" s="321"/>
      <c r="H26" s="322"/>
    </row>
    <row r="27" spans="1:8" ht="54.75" customHeight="1">
      <c r="A27" s="245" t="s">
        <v>123</v>
      </c>
      <c r="B27" s="228"/>
      <c r="C27" s="321"/>
      <c r="D27" s="321"/>
      <c r="E27" s="321"/>
      <c r="F27" s="321"/>
      <c r="G27" s="321"/>
      <c r="H27" s="322"/>
    </row>
    <row r="28" spans="1:8" ht="39.950000000000003" customHeight="1">
      <c r="A28" s="250" t="s">
        <v>80</v>
      </c>
      <c r="B28" s="238"/>
      <c r="C28" s="98">
        <v>2</v>
      </c>
      <c r="D28" s="99"/>
      <c r="E28" s="100"/>
      <c r="F28" s="101"/>
      <c r="G28" s="44" t="s">
        <v>19</v>
      </c>
      <c r="H28" s="104">
        <v>0.35</v>
      </c>
    </row>
    <row r="29" spans="1:8" ht="33" customHeight="1">
      <c r="A29" s="245" t="s">
        <v>124</v>
      </c>
      <c r="B29" s="228"/>
      <c r="C29" s="323" t="s">
        <v>199</v>
      </c>
      <c r="D29" s="324"/>
      <c r="E29" s="324"/>
      <c r="F29" s="324"/>
      <c r="G29" s="324"/>
      <c r="H29" s="325"/>
    </row>
    <row r="30" spans="1:8" ht="29.25" customHeight="1">
      <c r="A30" s="245" t="s">
        <v>2</v>
      </c>
      <c r="B30" s="228"/>
      <c r="C30" s="324"/>
      <c r="D30" s="324"/>
      <c r="E30" s="324"/>
      <c r="F30" s="324"/>
      <c r="G30" s="324"/>
      <c r="H30" s="325"/>
    </row>
    <row r="31" spans="1:8" ht="33" customHeight="1">
      <c r="A31" s="245" t="s">
        <v>125</v>
      </c>
      <c r="B31" s="228"/>
      <c r="C31" s="324"/>
      <c r="D31" s="324"/>
      <c r="E31" s="324"/>
      <c r="F31" s="324"/>
      <c r="G31" s="324"/>
      <c r="H31" s="325"/>
    </row>
    <row r="32" spans="1:8" ht="190.5" customHeight="1">
      <c r="A32" s="245" t="s">
        <v>126</v>
      </c>
      <c r="B32" s="228"/>
      <c r="C32" s="324"/>
      <c r="D32" s="324"/>
      <c r="E32" s="324"/>
      <c r="F32" s="324"/>
      <c r="G32" s="324"/>
      <c r="H32" s="325"/>
    </row>
    <row r="33" spans="1:8" ht="39.75" customHeight="1">
      <c r="A33" s="250" t="s">
        <v>88</v>
      </c>
      <c r="B33" s="238"/>
      <c r="C33" s="98">
        <v>3</v>
      </c>
      <c r="D33" s="99"/>
      <c r="E33" s="100"/>
      <c r="F33" s="101"/>
      <c r="G33" s="44" t="s">
        <v>19</v>
      </c>
      <c r="H33" s="104">
        <v>0.25</v>
      </c>
    </row>
    <row r="34" spans="1:8" ht="50.25" customHeight="1">
      <c r="A34" s="245" t="s">
        <v>3</v>
      </c>
      <c r="B34" s="228"/>
      <c r="C34" s="326" t="s">
        <v>178</v>
      </c>
      <c r="D34" s="327"/>
      <c r="E34" s="327"/>
      <c r="F34" s="327"/>
      <c r="G34" s="327"/>
      <c r="H34" s="328"/>
    </row>
    <row r="35" spans="1:8" ht="36.75" customHeight="1">
      <c r="A35" s="245" t="s">
        <v>127</v>
      </c>
      <c r="B35" s="228"/>
      <c r="C35" s="329"/>
      <c r="D35" s="330"/>
      <c r="E35" s="330"/>
      <c r="F35" s="330"/>
      <c r="G35" s="330"/>
      <c r="H35" s="331"/>
    </row>
    <row r="36" spans="1:8" ht="36" customHeight="1">
      <c r="A36" s="245" t="s">
        <v>128</v>
      </c>
      <c r="B36" s="228"/>
      <c r="C36" s="329">
        <v>4</v>
      </c>
      <c r="D36" s="330"/>
      <c r="E36" s="330"/>
      <c r="F36" s="330"/>
      <c r="G36" s="330"/>
      <c r="H36" s="331"/>
    </row>
    <row r="37" spans="1:8" ht="51.75" customHeight="1">
      <c r="A37" s="249" t="s">
        <v>77</v>
      </c>
      <c r="B37" s="216"/>
      <c r="C37" s="332"/>
      <c r="D37" s="333"/>
      <c r="E37" s="333"/>
      <c r="F37" s="333"/>
      <c r="G37" s="333"/>
      <c r="H37" s="334"/>
    </row>
    <row r="38" spans="1:8" ht="27" customHeight="1">
      <c r="A38" s="246" t="s">
        <v>72</v>
      </c>
      <c r="B38" s="157"/>
      <c r="C38" s="157"/>
      <c r="D38" s="158"/>
      <c r="E38" s="92" t="s">
        <v>20</v>
      </c>
      <c r="F38" s="47"/>
      <c r="G38" s="32">
        <f>C16*H16+C22*H22+C28*H28+C33*H33</f>
        <v>2.6500000000000004</v>
      </c>
      <c r="H38" s="105" t="s">
        <v>168</v>
      </c>
    </row>
    <row r="39" spans="1:8" ht="25.5" customHeight="1">
      <c r="A39" s="247" t="s">
        <v>96</v>
      </c>
      <c r="B39" s="224"/>
      <c r="C39" s="224"/>
      <c r="D39" s="224"/>
      <c r="E39" s="224" t="s">
        <v>97</v>
      </c>
      <c r="F39" s="224"/>
      <c r="G39" s="224"/>
      <c r="H39" s="248"/>
    </row>
    <row r="40" spans="1:8" ht="114.75" customHeight="1" thickBot="1">
      <c r="A40" s="335" t="s">
        <v>200</v>
      </c>
      <c r="B40" s="336"/>
      <c r="C40" s="336"/>
      <c r="D40" s="337"/>
      <c r="E40" s="338" t="s">
        <v>201</v>
      </c>
      <c r="F40" s="339"/>
      <c r="G40" s="339"/>
      <c r="H40" s="340"/>
    </row>
    <row r="41" spans="1:8" ht="20.25" customHeight="1" thickTop="1">
      <c r="A41" s="81"/>
      <c r="B41" s="81"/>
      <c r="C41" s="81"/>
      <c r="D41" s="81"/>
      <c r="E41" s="81"/>
      <c r="F41" s="81"/>
      <c r="G41" s="81"/>
      <c r="H41" s="81"/>
    </row>
    <row r="42" spans="1:8" ht="20.25" customHeight="1">
      <c r="A42" s="81"/>
      <c r="B42" s="81"/>
      <c r="C42" s="81"/>
      <c r="D42" s="81"/>
      <c r="E42" s="81"/>
      <c r="F42" s="81"/>
      <c r="G42" s="81"/>
      <c r="H42" s="81"/>
    </row>
    <row r="43" spans="1:8" ht="23.25" customHeight="1">
      <c r="A43" s="81"/>
      <c r="B43" s="81"/>
      <c r="C43" s="81"/>
      <c r="D43" s="81"/>
      <c r="E43" s="81"/>
      <c r="F43" s="81"/>
      <c r="G43" s="81"/>
      <c r="H43" s="81"/>
    </row>
    <row r="44" spans="1:8" ht="21" customHeight="1">
      <c r="A44" s="81"/>
      <c r="B44" s="81"/>
      <c r="C44" s="81"/>
      <c r="D44" s="81"/>
      <c r="E44" s="81"/>
      <c r="F44" s="81"/>
      <c r="G44" s="81"/>
      <c r="H44" s="81"/>
    </row>
    <row r="45" spans="1:8" ht="27.75" customHeight="1">
      <c r="A45" s="81"/>
      <c r="B45" s="81"/>
      <c r="C45" s="81"/>
      <c r="D45" s="81"/>
      <c r="E45" s="81"/>
      <c r="F45" s="81"/>
      <c r="G45" s="81"/>
      <c r="H45" s="81"/>
    </row>
    <row r="46" spans="1:8">
      <c r="A46" s="81"/>
      <c r="B46" s="81"/>
      <c r="C46" s="81"/>
      <c r="D46" s="81"/>
      <c r="E46" s="81"/>
      <c r="F46" s="81"/>
      <c r="G46" s="81"/>
      <c r="H46" s="81"/>
    </row>
    <row r="47" spans="1:8">
      <c r="A47" s="81"/>
      <c r="B47" s="81"/>
      <c r="C47" s="81"/>
      <c r="D47" s="81"/>
      <c r="E47" s="81"/>
      <c r="F47" s="81"/>
      <c r="G47" s="81"/>
      <c r="H47" s="81"/>
    </row>
  </sheetData>
  <mergeCells count="48">
    <mergeCell ref="C34:H37"/>
    <mergeCell ref="A32:B32"/>
    <mergeCell ref="A31:B31"/>
    <mergeCell ref="C29:H32"/>
    <mergeCell ref="A36:B36"/>
    <mergeCell ref="A30:B30"/>
    <mergeCell ref="A29:B29"/>
    <mergeCell ref="A33:B33"/>
    <mergeCell ref="A1:H1"/>
    <mergeCell ref="A25:B25"/>
    <mergeCell ref="A22:B22"/>
    <mergeCell ref="C14:F14"/>
    <mergeCell ref="A16:B16"/>
    <mergeCell ref="G14:H14"/>
    <mergeCell ref="G15:H15"/>
    <mergeCell ref="A17:B17"/>
    <mergeCell ref="A24:B24"/>
    <mergeCell ref="A23:B23"/>
    <mergeCell ref="A18:B18"/>
    <mergeCell ref="A14:B15"/>
    <mergeCell ref="A11:H13"/>
    <mergeCell ref="A2:H3"/>
    <mergeCell ref="C23:H27"/>
    <mergeCell ref="C5:D5"/>
    <mergeCell ref="A26:B26"/>
    <mergeCell ref="A40:D40"/>
    <mergeCell ref="E40:H40"/>
    <mergeCell ref="A38:D38"/>
    <mergeCell ref="C10:D10"/>
    <mergeCell ref="C17:H21"/>
    <mergeCell ref="A21:B21"/>
    <mergeCell ref="A19:B19"/>
    <mergeCell ref="A35:B35"/>
    <mergeCell ref="A34:B34"/>
    <mergeCell ref="A20:B20"/>
    <mergeCell ref="A39:D39"/>
    <mergeCell ref="E39:H39"/>
    <mergeCell ref="A27:B27"/>
    <mergeCell ref="A37:B37"/>
    <mergeCell ref="A28:B28"/>
    <mergeCell ref="B4:H4"/>
    <mergeCell ref="E10:H10"/>
    <mergeCell ref="E5:F5"/>
    <mergeCell ref="B6:H6"/>
    <mergeCell ref="B7:H7"/>
    <mergeCell ref="B8:H8"/>
    <mergeCell ref="C9:D9"/>
    <mergeCell ref="E9:H9"/>
  </mergeCells>
  <phoneticPr fontId="0" type="noConversion"/>
  <conditionalFormatting sqref="H38">
    <cfRule type="cellIs" dxfId="11" priority="1" stopIfTrue="1" operator="equal">
      <formula>"a"</formula>
    </cfRule>
    <cfRule type="cellIs" dxfId="10" priority="2" stopIfTrue="1" operator="equal">
      <formula>"b"</formula>
    </cfRule>
    <cfRule type="cellIs" dxfId="9" priority="3" stopIfTrue="1" operator="equal">
      <formula>"c"</formula>
    </cfRule>
  </conditionalFormatting>
  <pageMargins left="0.75" right="0.75" top="1" bottom="1" header="0.5" footer="0.5"/>
  <pageSetup paperSize="9" scale="4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Q34"/>
  <sheetViews>
    <sheetView topLeftCell="A22" zoomScale="90" zoomScaleNormal="90" zoomScaleSheetLayoutView="115" workbookViewId="0">
      <selection activeCell="A27" sqref="A27:D27"/>
    </sheetView>
  </sheetViews>
  <sheetFormatPr defaultColWidth="9.140625" defaultRowHeight="12.75"/>
  <cols>
    <col min="1" max="1" width="25.42578125" style="5" customWidth="1"/>
    <col min="2" max="2" width="29.7109375" style="5" customWidth="1"/>
    <col min="3" max="6" width="11.7109375" style="5" customWidth="1"/>
    <col min="7" max="7" width="17.42578125" style="5" customWidth="1"/>
    <col min="8" max="8" width="36.28515625" style="5" customWidth="1"/>
    <col min="9" max="9" width="34.7109375" style="5" customWidth="1"/>
    <col min="10" max="11" width="0" style="5" hidden="1" customWidth="1"/>
    <col min="12" max="12" width="11.28515625" style="5" hidden="1" customWidth="1"/>
    <col min="13" max="14" width="10.28515625" style="5" hidden="1" customWidth="1"/>
    <col min="15" max="15" width="13.42578125" style="5" customWidth="1"/>
    <col min="16" max="16" width="11" style="5" customWidth="1"/>
    <col min="17" max="17" width="11" style="5" bestFit="1" customWidth="1"/>
    <col min="18" max="16384" width="9.140625" style="5"/>
  </cols>
  <sheetData>
    <row r="1" spans="1:17" ht="30" customHeight="1" thickTop="1">
      <c r="A1" s="117" t="s">
        <v>92</v>
      </c>
      <c r="B1" s="118"/>
      <c r="C1" s="118"/>
      <c r="D1" s="118"/>
      <c r="E1" s="118"/>
      <c r="F1" s="118"/>
      <c r="G1" s="118"/>
      <c r="H1" s="119"/>
      <c r="I1" s="4"/>
      <c r="J1" s="8">
        <v>1</v>
      </c>
      <c r="K1" s="8"/>
      <c r="L1" s="8"/>
    </row>
    <row r="2" spans="1:17" s="11" customFormat="1" ht="20.25" customHeight="1">
      <c r="A2" s="120" t="s">
        <v>63</v>
      </c>
      <c r="B2" s="121"/>
      <c r="C2" s="121"/>
      <c r="D2" s="121"/>
      <c r="E2" s="121"/>
      <c r="F2" s="121"/>
      <c r="G2" s="121"/>
      <c r="H2" s="122"/>
      <c r="I2" s="7"/>
      <c r="K2" s="12"/>
      <c r="L2" s="12" t="s">
        <v>26</v>
      </c>
      <c r="M2" s="11" t="s">
        <v>27</v>
      </c>
      <c r="N2" s="11" t="s">
        <v>28</v>
      </c>
    </row>
    <row r="3" spans="1:17" ht="12.75" customHeight="1">
      <c r="A3" s="123"/>
      <c r="B3" s="124"/>
      <c r="C3" s="124"/>
      <c r="D3" s="124"/>
      <c r="E3" s="124"/>
      <c r="F3" s="124"/>
      <c r="G3" s="124"/>
      <c r="H3" s="125"/>
      <c r="I3" s="7"/>
      <c r="K3" s="8"/>
      <c r="L3" s="8"/>
    </row>
    <row r="4" spans="1:17" ht="20.100000000000001" customHeight="1">
      <c r="A4" s="96" t="s">
        <v>37</v>
      </c>
      <c r="B4" s="202" t="str">
        <f>SUMMARY!B5</f>
        <v>Enhancing Cooperation Measures to Effectively Combat Trafficking in Persons through Capacity Building and Technical Assistance in Azerbaijan – Phase III</v>
      </c>
      <c r="C4" s="202"/>
      <c r="D4" s="202"/>
      <c r="E4" s="202"/>
      <c r="F4" s="202"/>
      <c r="G4" s="202"/>
      <c r="H4" s="203"/>
      <c r="I4" s="7"/>
      <c r="K4" s="8"/>
      <c r="L4" s="8"/>
    </row>
    <row r="5" spans="1:17" ht="24.75" customHeight="1">
      <c r="A5" s="96" t="s">
        <v>91</v>
      </c>
      <c r="B5" s="93" t="str">
        <f>SUMMARY!B6</f>
        <v>CT.0587</v>
      </c>
      <c r="C5" s="218" t="s">
        <v>55</v>
      </c>
      <c r="D5" s="219"/>
      <c r="E5" s="198" t="s">
        <v>58</v>
      </c>
      <c r="F5" s="198"/>
      <c r="G5" s="94" t="s">
        <v>59</v>
      </c>
      <c r="H5" s="95" t="str">
        <f>SUMMARY!H6</f>
        <v>Baku, Azerbaijan</v>
      </c>
      <c r="I5" s="7"/>
      <c r="K5" s="8"/>
      <c r="L5" s="8"/>
    </row>
    <row r="6" spans="1:17" ht="20.100000000000001" customHeight="1">
      <c r="A6" s="96" t="s">
        <v>54</v>
      </c>
      <c r="B6" s="199" t="str">
        <f>SUMMARY!B7</f>
        <v>Republic of Azerbaijan</v>
      </c>
      <c r="C6" s="200"/>
      <c r="D6" s="200"/>
      <c r="E6" s="200"/>
      <c r="F6" s="200"/>
      <c r="G6" s="200"/>
      <c r="H6" s="201"/>
      <c r="I6" s="7"/>
      <c r="K6" s="8"/>
      <c r="L6" s="8"/>
    </row>
    <row r="7" spans="1:17" ht="62.25" customHeight="1">
      <c r="A7" s="96"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03"/>
      <c r="I7" s="7"/>
      <c r="K7" s="8"/>
      <c r="L7" s="8"/>
    </row>
    <row r="8" spans="1:17" ht="61.5" customHeight="1">
      <c r="A8" s="96"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03"/>
      <c r="I8" s="7"/>
      <c r="K8" s="8"/>
      <c r="L8" s="8"/>
    </row>
    <row r="9" spans="1:17" ht="20.100000000000001" customHeight="1">
      <c r="A9" s="96" t="s">
        <v>60</v>
      </c>
      <c r="B9" s="93" t="str">
        <f>SUMMARY!B10</f>
        <v>01 September 2012 – 28 February 2014 (18 months)</v>
      </c>
      <c r="C9" s="204" t="s">
        <v>65</v>
      </c>
      <c r="D9" s="204"/>
      <c r="E9" s="205" t="str">
        <f>SUMMARY!E10</f>
        <v>Ruth Krcmar</v>
      </c>
      <c r="F9" s="205"/>
      <c r="G9" s="205"/>
      <c r="H9" s="206"/>
      <c r="I9" s="7"/>
      <c r="K9" s="8"/>
      <c r="L9" s="8"/>
    </row>
    <row r="10" spans="1:17" ht="20.100000000000001" customHeight="1">
      <c r="A10" s="96" t="s">
        <v>61</v>
      </c>
      <c r="B10" s="93" t="str">
        <f>SUMMARY!B11</f>
        <v>USD 299,400</v>
      </c>
      <c r="C10" s="204" t="s">
        <v>31</v>
      </c>
      <c r="D10" s="204"/>
      <c r="E10" s="205" t="str">
        <f>SUMMARY!E11</f>
        <v>05 April 2014</v>
      </c>
      <c r="F10" s="205"/>
      <c r="G10" s="205"/>
      <c r="H10" s="206"/>
      <c r="I10" s="7"/>
      <c r="K10" s="8"/>
      <c r="L10" s="8"/>
    </row>
    <row r="11" spans="1:17">
      <c r="A11" s="273" t="s">
        <v>133</v>
      </c>
      <c r="B11" s="263"/>
      <c r="C11" s="263"/>
      <c r="D11" s="263"/>
      <c r="E11" s="263"/>
      <c r="F11" s="263"/>
      <c r="G11" s="263"/>
      <c r="H11" s="274"/>
      <c r="I11" s="3"/>
      <c r="J11" s="5" t="s">
        <v>24</v>
      </c>
      <c r="K11" s="8">
        <v>0.45</v>
      </c>
      <c r="L11" s="13">
        <f>J1-K11</f>
        <v>0.55000000000000004</v>
      </c>
      <c r="M11" s="8">
        <f>K11/M12</f>
        <v>0.81818181818181812</v>
      </c>
      <c r="N11" s="8" t="e">
        <f>K11/#REF!</f>
        <v>#REF!</v>
      </c>
      <c r="O11" s="8"/>
      <c r="P11" s="8"/>
      <c r="Q11" s="8"/>
    </row>
    <row r="12" spans="1:17" ht="20.100000000000001" customHeight="1">
      <c r="A12" s="273"/>
      <c r="B12" s="263"/>
      <c r="C12" s="263"/>
      <c r="D12" s="263"/>
      <c r="E12" s="263"/>
      <c r="F12" s="263"/>
      <c r="G12" s="263"/>
      <c r="H12" s="274"/>
      <c r="I12" s="14"/>
      <c r="J12" s="5" t="s">
        <v>25</v>
      </c>
      <c r="K12" s="8">
        <v>0.45</v>
      </c>
      <c r="L12" s="8">
        <f>K12/L11</f>
        <v>0.81818181818181812</v>
      </c>
      <c r="M12" s="13">
        <f>J1-K12</f>
        <v>0.55000000000000004</v>
      </c>
      <c r="N12" s="8" t="e">
        <f>K12/#REF!</f>
        <v>#REF!</v>
      </c>
      <c r="O12" s="8"/>
      <c r="P12" s="8"/>
      <c r="Q12" s="8"/>
    </row>
    <row r="13" spans="1:17">
      <c r="A13" s="275"/>
      <c r="B13" s="266"/>
      <c r="C13" s="266"/>
      <c r="D13" s="266"/>
      <c r="E13" s="266"/>
      <c r="F13" s="266"/>
      <c r="G13" s="266"/>
      <c r="H13" s="276"/>
      <c r="I13" s="3"/>
    </row>
    <row r="14" spans="1:17" ht="20.100000000000001" customHeight="1">
      <c r="A14" s="280" t="s">
        <v>16</v>
      </c>
      <c r="B14" s="281"/>
      <c r="C14" s="284" t="s">
        <v>15</v>
      </c>
      <c r="D14" s="285"/>
      <c r="E14" s="285"/>
      <c r="F14" s="286"/>
      <c r="G14" s="278"/>
      <c r="H14" s="279"/>
      <c r="I14" s="3"/>
    </row>
    <row r="15" spans="1:17" ht="33" customHeight="1">
      <c r="A15" s="282"/>
      <c r="B15" s="283"/>
      <c r="C15" s="36" t="s">
        <v>66</v>
      </c>
      <c r="D15" s="37" t="s">
        <v>67</v>
      </c>
      <c r="E15" s="38" t="s">
        <v>68</v>
      </c>
      <c r="F15" s="39" t="s">
        <v>69</v>
      </c>
      <c r="G15" s="287" t="s">
        <v>30</v>
      </c>
      <c r="H15" s="288"/>
      <c r="I15" s="3"/>
    </row>
    <row r="16" spans="1:17" ht="44.25" customHeight="1">
      <c r="A16" s="289" t="s">
        <v>129</v>
      </c>
      <c r="B16" s="290"/>
      <c r="C16" s="57">
        <v>3</v>
      </c>
      <c r="D16" s="54"/>
      <c r="E16" s="45"/>
      <c r="F16" s="46"/>
      <c r="G16" s="44" t="s">
        <v>19</v>
      </c>
      <c r="H16" s="52">
        <v>0.6</v>
      </c>
      <c r="I16" s="10"/>
    </row>
    <row r="17" spans="1:12" ht="22.5" customHeight="1">
      <c r="A17" s="227" t="s">
        <v>4</v>
      </c>
      <c r="B17" s="228"/>
      <c r="C17" s="341" t="s">
        <v>202</v>
      </c>
      <c r="D17" s="341"/>
      <c r="E17" s="341"/>
      <c r="F17" s="341"/>
      <c r="G17" s="341"/>
      <c r="H17" s="342"/>
      <c r="I17" s="3"/>
    </row>
    <row r="18" spans="1:12" ht="22.5" customHeight="1">
      <c r="A18" s="227" t="s">
        <v>45</v>
      </c>
      <c r="B18" s="228"/>
      <c r="C18" s="341"/>
      <c r="D18" s="341"/>
      <c r="E18" s="341"/>
      <c r="F18" s="341"/>
      <c r="G18" s="341"/>
      <c r="H18" s="342"/>
      <c r="I18" s="3"/>
    </row>
    <row r="19" spans="1:12" ht="33" customHeight="1">
      <c r="A19" s="227" t="s">
        <v>81</v>
      </c>
      <c r="B19" s="228"/>
      <c r="C19" s="341"/>
      <c r="D19" s="341"/>
      <c r="E19" s="341"/>
      <c r="F19" s="341"/>
      <c r="G19" s="341"/>
      <c r="H19" s="342"/>
      <c r="I19" s="3"/>
    </row>
    <row r="20" spans="1:12" ht="170.25" customHeight="1">
      <c r="A20" s="227" t="s">
        <v>5</v>
      </c>
      <c r="B20" s="228"/>
      <c r="C20" s="341"/>
      <c r="D20" s="341"/>
      <c r="E20" s="341"/>
      <c r="F20" s="341"/>
      <c r="G20" s="341"/>
      <c r="H20" s="342"/>
      <c r="I20" s="3"/>
    </row>
    <row r="21" spans="1:12" ht="58.5" customHeight="1">
      <c r="A21" s="172" t="s">
        <v>50</v>
      </c>
      <c r="B21" s="238"/>
      <c r="C21" s="57">
        <v>4</v>
      </c>
      <c r="D21" s="54"/>
      <c r="E21" s="45"/>
      <c r="F21" s="46"/>
      <c r="G21" s="44" t="s">
        <v>19</v>
      </c>
      <c r="H21" s="52">
        <v>0.4</v>
      </c>
      <c r="I21" s="3"/>
      <c r="L21" s="15"/>
    </row>
    <row r="22" spans="1:12" ht="49.5" customHeight="1">
      <c r="A22" s="227" t="s">
        <v>161</v>
      </c>
      <c r="B22" s="228"/>
      <c r="C22" s="326" t="s">
        <v>180</v>
      </c>
      <c r="D22" s="327"/>
      <c r="E22" s="327"/>
      <c r="F22" s="327"/>
      <c r="G22" s="327"/>
      <c r="H22" s="343"/>
      <c r="I22" s="3"/>
    </row>
    <row r="23" spans="1:12" ht="35.25" customHeight="1">
      <c r="A23" s="227" t="s">
        <v>44</v>
      </c>
      <c r="B23" s="228"/>
      <c r="C23" s="329"/>
      <c r="D23" s="330"/>
      <c r="E23" s="330"/>
      <c r="F23" s="330"/>
      <c r="G23" s="330"/>
      <c r="H23" s="344"/>
      <c r="I23" s="3"/>
    </row>
    <row r="24" spans="1:12" ht="72.75" customHeight="1">
      <c r="A24" s="227" t="s">
        <v>46</v>
      </c>
      <c r="B24" s="228"/>
      <c r="C24" s="332"/>
      <c r="D24" s="333"/>
      <c r="E24" s="333"/>
      <c r="F24" s="333"/>
      <c r="G24" s="333"/>
      <c r="H24" s="345"/>
      <c r="I24" s="3"/>
    </row>
    <row r="25" spans="1:12" ht="39.950000000000003" customHeight="1">
      <c r="A25" s="156" t="s">
        <v>72</v>
      </c>
      <c r="B25" s="157"/>
      <c r="C25" s="157"/>
      <c r="D25" s="158"/>
      <c r="E25" s="92" t="s">
        <v>18</v>
      </c>
      <c r="F25" s="91"/>
      <c r="G25" s="32">
        <f>C16*H16+C21*H21</f>
        <v>3.4</v>
      </c>
      <c r="H25" s="115" t="s">
        <v>171</v>
      </c>
      <c r="I25" s="3"/>
    </row>
    <row r="26" spans="1:12" ht="21.75" customHeight="1">
      <c r="A26" s="223" t="s">
        <v>96</v>
      </c>
      <c r="B26" s="224"/>
      <c r="C26" s="224"/>
      <c r="D26" s="224"/>
      <c r="E26" s="224" t="s">
        <v>97</v>
      </c>
      <c r="F26" s="224"/>
      <c r="G26" s="224"/>
      <c r="H26" s="277"/>
    </row>
    <row r="27" spans="1:12" ht="123.75" customHeight="1" thickBot="1">
      <c r="A27" s="346" t="s">
        <v>211</v>
      </c>
      <c r="B27" s="347"/>
      <c r="C27" s="347"/>
      <c r="D27" s="348"/>
      <c r="E27" s="349" t="s">
        <v>203</v>
      </c>
      <c r="F27" s="350"/>
      <c r="G27" s="350"/>
      <c r="H27" s="351"/>
    </row>
    <row r="28" spans="1:12" ht="27" customHeight="1" thickTop="1">
      <c r="A28" s="81"/>
      <c r="B28" s="81"/>
      <c r="C28" s="81"/>
      <c r="D28" s="81"/>
      <c r="E28" s="81"/>
      <c r="F28" s="81"/>
      <c r="G28" s="81"/>
      <c r="H28" s="81"/>
    </row>
    <row r="29" spans="1:12" ht="27" customHeight="1">
      <c r="A29" s="81"/>
      <c r="B29" s="81"/>
      <c r="C29" s="81"/>
      <c r="D29" s="81"/>
      <c r="E29" s="81"/>
      <c r="F29" s="81"/>
      <c r="G29" s="81"/>
      <c r="H29" s="81"/>
    </row>
    <row r="30" spans="1:12" ht="26.25" customHeight="1">
      <c r="A30" s="81"/>
      <c r="B30" s="81"/>
      <c r="C30" s="81"/>
      <c r="D30" s="81"/>
      <c r="E30" s="81"/>
      <c r="F30" s="81"/>
      <c r="G30" s="81"/>
      <c r="H30" s="81"/>
    </row>
    <row r="31" spans="1:12" ht="27" customHeight="1">
      <c r="A31" s="81"/>
      <c r="B31" s="81"/>
      <c r="C31" s="81"/>
      <c r="D31" s="81"/>
      <c r="E31" s="81"/>
      <c r="F31" s="81"/>
      <c r="G31" s="81"/>
      <c r="H31" s="81"/>
    </row>
    <row r="32" spans="1:12" ht="26.25" customHeight="1">
      <c r="A32" s="81"/>
      <c r="B32" s="81"/>
      <c r="C32" s="81"/>
      <c r="D32" s="81"/>
      <c r="E32" s="81"/>
      <c r="F32" s="81"/>
      <c r="G32" s="81"/>
      <c r="H32" s="81"/>
    </row>
    <row r="33" spans="1:8">
      <c r="A33" s="81"/>
      <c r="B33" s="81"/>
      <c r="C33" s="81"/>
      <c r="D33" s="81"/>
      <c r="E33" s="81"/>
      <c r="F33" s="81"/>
      <c r="G33" s="81"/>
      <c r="H33" s="81"/>
    </row>
    <row r="34" spans="1:8">
      <c r="A34" s="81"/>
      <c r="B34" s="81"/>
      <c r="C34" s="81"/>
      <c r="D34" s="81"/>
      <c r="E34" s="81"/>
      <c r="F34" s="81"/>
      <c r="G34" s="81"/>
      <c r="H34" s="81"/>
    </row>
  </sheetData>
  <mergeCells count="33">
    <mergeCell ref="A25:D25"/>
    <mergeCell ref="A21:B21"/>
    <mergeCell ref="A18:B18"/>
    <mergeCell ref="G14:H14"/>
    <mergeCell ref="A14:B15"/>
    <mergeCell ref="C14:F14"/>
    <mergeCell ref="G15:H15"/>
    <mergeCell ref="A19:B19"/>
    <mergeCell ref="A17:B17"/>
    <mergeCell ref="A16:B16"/>
    <mergeCell ref="A20:B20"/>
    <mergeCell ref="C17:H20"/>
    <mergeCell ref="E5:F5"/>
    <mergeCell ref="B7:H7"/>
    <mergeCell ref="B8:H8"/>
    <mergeCell ref="C5:D5"/>
    <mergeCell ref="B6:H6"/>
    <mergeCell ref="A1:H1"/>
    <mergeCell ref="A2:H3"/>
    <mergeCell ref="A27:D27"/>
    <mergeCell ref="E27:H27"/>
    <mergeCell ref="C9:D9"/>
    <mergeCell ref="E9:H9"/>
    <mergeCell ref="C10:D10"/>
    <mergeCell ref="A11:H13"/>
    <mergeCell ref="E10:H10"/>
    <mergeCell ref="A24:B24"/>
    <mergeCell ref="C22:H24"/>
    <mergeCell ref="A22:B22"/>
    <mergeCell ref="A23:B23"/>
    <mergeCell ref="A26:D26"/>
    <mergeCell ref="E26:H26"/>
    <mergeCell ref="B4:H4"/>
  </mergeCells>
  <phoneticPr fontId="0" type="noConversion"/>
  <conditionalFormatting sqref="H25">
    <cfRule type="cellIs" dxfId="8" priority="1" stopIfTrue="1" operator="equal">
      <formula>"a"</formula>
    </cfRule>
    <cfRule type="cellIs" dxfId="7" priority="2" stopIfTrue="1" operator="equal">
      <formula>"b"</formula>
    </cfRule>
    <cfRule type="cellIs" dxfId="6" priority="3" stopIfTrue="1" operator="equal">
      <formula>"c"</formula>
    </cfRule>
  </conditionalFormatting>
  <pageMargins left="0.75" right="0.75" top="1" bottom="1" header="0.5" footer="0.5"/>
  <pageSetup paperSize="9" scale="56" orientation="portrait" horizontalDpi="4294967292"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1">
    <pageSetUpPr fitToPage="1"/>
  </sheetPr>
  <dimension ref="A1:U46"/>
  <sheetViews>
    <sheetView topLeftCell="A37" zoomScale="90" zoomScaleNormal="90" zoomScaleSheetLayoutView="115" workbookViewId="0">
      <selection activeCell="E39" sqref="E39:H39"/>
    </sheetView>
  </sheetViews>
  <sheetFormatPr defaultColWidth="9.140625" defaultRowHeight="12.75"/>
  <cols>
    <col min="1" max="2" width="25.7109375" style="5" customWidth="1"/>
    <col min="3" max="6" width="11.7109375" style="5" customWidth="1"/>
    <col min="7" max="7" width="18.140625" style="5" customWidth="1"/>
    <col min="8" max="8" width="35" style="5" customWidth="1"/>
    <col min="9" max="9" width="15" style="5" hidden="1" customWidth="1"/>
    <col min="10" max="10" width="12" style="5" hidden="1" customWidth="1"/>
    <col min="11" max="11" width="9.140625" style="5" hidden="1" customWidth="1"/>
    <col min="12" max="12" width="11.28515625" style="5" hidden="1" customWidth="1"/>
    <col min="13" max="13" width="9.140625" style="5" hidden="1" customWidth="1"/>
    <col min="14" max="14" width="9.140625" style="5"/>
    <col min="15" max="15" width="10.7109375" style="5" customWidth="1"/>
    <col min="16" max="16384" width="9.140625" style="5"/>
  </cols>
  <sheetData>
    <row r="1" spans="1:21" ht="30" customHeight="1" thickTop="1">
      <c r="A1" s="117" t="s">
        <v>92</v>
      </c>
      <c r="B1" s="118"/>
      <c r="C1" s="118"/>
      <c r="D1" s="118"/>
      <c r="E1" s="118"/>
      <c r="F1" s="118"/>
      <c r="G1" s="118"/>
      <c r="H1" s="119"/>
      <c r="I1" s="68"/>
      <c r="J1" s="8">
        <v>1</v>
      </c>
      <c r="K1" s="5" t="s">
        <v>29</v>
      </c>
    </row>
    <row r="2" spans="1:21" ht="20.100000000000001" customHeight="1">
      <c r="A2" s="230" t="s">
        <v>64</v>
      </c>
      <c r="B2" s="231"/>
      <c r="C2" s="231"/>
      <c r="D2" s="231"/>
      <c r="E2" s="231"/>
      <c r="F2" s="231"/>
      <c r="G2" s="231"/>
      <c r="H2" s="231"/>
      <c r="I2" s="69"/>
      <c r="J2" s="8">
        <v>0.3</v>
      </c>
      <c r="K2" s="9">
        <f>IF(C16=5,1,0)</f>
        <v>0</v>
      </c>
      <c r="L2" s="8"/>
    </row>
    <row r="3" spans="1:21" ht="9.9499999999999993" customHeight="1">
      <c r="A3" s="230"/>
      <c r="B3" s="231"/>
      <c r="C3" s="231"/>
      <c r="D3" s="231"/>
      <c r="E3" s="231"/>
      <c r="F3" s="231"/>
      <c r="G3" s="231"/>
      <c r="H3" s="231"/>
      <c r="I3" s="70"/>
      <c r="J3" s="8"/>
      <c r="K3" s="9"/>
      <c r="L3" s="8"/>
    </row>
    <row r="4" spans="1:21" ht="20.100000000000001" customHeight="1">
      <c r="A4" s="96" t="s">
        <v>37</v>
      </c>
      <c r="B4" s="202" t="str">
        <f>SUMMARY!B5</f>
        <v>Enhancing Cooperation Measures to Effectively Combat Trafficking in Persons through Capacity Building and Technical Assistance in Azerbaijan – Phase III</v>
      </c>
      <c r="C4" s="202"/>
      <c r="D4" s="202"/>
      <c r="E4" s="202"/>
      <c r="F4" s="202"/>
      <c r="G4" s="202"/>
      <c r="H4" s="202"/>
      <c r="I4" s="70"/>
      <c r="J4" s="8"/>
      <c r="K4" s="9"/>
      <c r="L4" s="8"/>
    </row>
    <row r="5" spans="1:21" ht="27" customHeight="1">
      <c r="A5" s="96" t="s">
        <v>91</v>
      </c>
      <c r="B5" s="109" t="str">
        <f>SUMMARY!B6</f>
        <v>CT.0587</v>
      </c>
      <c r="C5" s="218" t="s">
        <v>55</v>
      </c>
      <c r="D5" s="219"/>
      <c r="E5" s="198" t="s">
        <v>58</v>
      </c>
      <c r="F5" s="198"/>
      <c r="G5" s="94" t="s">
        <v>59</v>
      </c>
      <c r="H5" s="97" t="str">
        <f>SUMMARY!H6</f>
        <v>Baku, Azerbaijan</v>
      </c>
      <c r="I5" s="70"/>
      <c r="J5" s="8"/>
      <c r="K5" s="9"/>
      <c r="L5" s="8"/>
    </row>
    <row r="6" spans="1:21" ht="20.100000000000001" customHeight="1">
      <c r="A6" s="96" t="s">
        <v>54</v>
      </c>
      <c r="B6" s="199" t="str">
        <f>SUMMARY!B7</f>
        <v>Republic of Azerbaijan</v>
      </c>
      <c r="C6" s="200"/>
      <c r="D6" s="200"/>
      <c r="E6" s="200"/>
      <c r="F6" s="200"/>
      <c r="G6" s="200"/>
      <c r="H6" s="229"/>
      <c r="I6" s="70"/>
      <c r="J6" s="8"/>
      <c r="K6" s="9"/>
      <c r="L6" s="8"/>
    </row>
    <row r="7" spans="1:21" ht="59.25" customHeight="1">
      <c r="A7" s="96"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02"/>
      <c r="I7" s="70"/>
      <c r="J7" s="8"/>
      <c r="K7" s="9"/>
      <c r="L7" s="8"/>
    </row>
    <row r="8" spans="1:21" ht="45" customHeight="1">
      <c r="A8" s="96"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02"/>
      <c r="I8" s="70"/>
      <c r="J8" s="8"/>
      <c r="K8" s="9"/>
      <c r="L8" s="8"/>
    </row>
    <row r="9" spans="1:21" ht="20.100000000000001" customHeight="1">
      <c r="A9" s="96" t="s">
        <v>60</v>
      </c>
      <c r="B9" s="109" t="str">
        <f>SUMMARY!B10</f>
        <v>01 September 2012 – 28 February 2014 (18 months)</v>
      </c>
      <c r="C9" s="204" t="s">
        <v>65</v>
      </c>
      <c r="D9" s="204"/>
      <c r="E9" s="205" t="str">
        <f>SUMMARY!E10</f>
        <v>Ruth Krcmar</v>
      </c>
      <c r="F9" s="205"/>
      <c r="G9" s="205"/>
      <c r="H9" s="205"/>
      <c r="I9" s="70"/>
      <c r="J9" s="8"/>
      <c r="K9" s="9"/>
      <c r="L9" s="8"/>
    </row>
    <row r="10" spans="1:21" ht="20.100000000000001" customHeight="1">
      <c r="A10" s="96" t="s">
        <v>61</v>
      </c>
      <c r="B10" s="109" t="str">
        <f>SUMMARY!B11</f>
        <v>USD 299,400</v>
      </c>
      <c r="C10" s="204" t="s">
        <v>31</v>
      </c>
      <c r="D10" s="204"/>
      <c r="E10" s="205" t="str">
        <f>SUMMARY!E11</f>
        <v>05 April 2014</v>
      </c>
      <c r="F10" s="205"/>
      <c r="G10" s="205"/>
      <c r="H10" s="205"/>
      <c r="I10" s="70"/>
      <c r="J10" s="8"/>
      <c r="K10" s="9"/>
      <c r="L10" s="8"/>
    </row>
    <row r="11" spans="1:21" ht="9.9499999999999993" customHeight="1">
      <c r="A11" s="232" t="s">
        <v>134</v>
      </c>
      <c r="B11" s="233"/>
      <c r="C11" s="233"/>
      <c r="D11" s="233"/>
      <c r="E11" s="233"/>
      <c r="F11" s="233"/>
      <c r="G11" s="233"/>
      <c r="H11" s="233"/>
      <c r="I11" s="234"/>
      <c r="J11" s="8">
        <v>0.1</v>
      </c>
      <c r="K11" s="9">
        <f>COUNTIF(D22:D36,5)</f>
        <v>0</v>
      </c>
      <c r="L11" s="8"/>
      <c r="O11" s="8"/>
      <c r="P11" s="8"/>
      <c r="Q11" s="8"/>
      <c r="R11" s="8"/>
      <c r="S11" s="8"/>
      <c r="T11" s="8"/>
      <c r="U11" s="8"/>
    </row>
    <row r="12" spans="1:21" ht="20.100000000000001" customHeight="1">
      <c r="A12" s="232"/>
      <c r="B12" s="233"/>
      <c r="C12" s="233"/>
      <c r="D12" s="233"/>
      <c r="E12" s="233"/>
      <c r="F12" s="233"/>
      <c r="G12" s="233"/>
      <c r="H12" s="233"/>
      <c r="I12" s="234"/>
      <c r="K12" s="8"/>
      <c r="L12" s="8"/>
      <c r="O12" s="8"/>
      <c r="P12" s="8"/>
      <c r="Q12" s="8"/>
      <c r="R12" s="8"/>
      <c r="S12" s="8"/>
      <c r="T12" s="8"/>
      <c r="U12" s="8"/>
    </row>
    <row r="13" spans="1:21" ht="9.9499999999999993" customHeight="1">
      <c r="A13" s="232"/>
      <c r="B13" s="233"/>
      <c r="C13" s="233"/>
      <c r="D13" s="233"/>
      <c r="E13" s="233"/>
      <c r="F13" s="233"/>
      <c r="G13" s="233"/>
      <c r="H13" s="233"/>
      <c r="I13" s="234"/>
      <c r="K13" s="8">
        <f>(J1-(J2*K2)-(J11*K11))</f>
        <v>1</v>
      </c>
      <c r="L13" s="8"/>
      <c r="O13" s="2"/>
      <c r="P13" s="8"/>
      <c r="Q13" s="8"/>
      <c r="R13" s="8"/>
      <c r="S13" s="8"/>
      <c r="T13" s="8"/>
    </row>
    <row r="14" spans="1:21" ht="20.100000000000001" customHeight="1">
      <c r="A14" s="207" t="s">
        <v>17</v>
      </c>
      <c r="B14" s="170"/>
      <c r="C14" s="237" t="s">
        <v>15</v>
      </c>
      <c r="D14" s="237"/>
      <c r="E14" s="237"/>
      <c r="F14" s="237"/>
      <c r="G14" s="197"/>
      <c r="H14" s="209"/>
      <c r="I14" s="71"/>
      <c r="K14" s="8"/>
      <c r="L14" s="8"/>
    </row>
    <row r="15" spans="1:21" ht="39.950000000000003" customHeight="1">
      <c r="A15" s="207"/>
      <c r="B15" s="170"/>
      <c r="C15" s="36" t="s">
        <v>66</v>
      </c>
      <c r="D15" s="37" t="s">
        <v>67</v>
      </c>
      <c r="E15" s="38" t="s">
        <v>68</v>
      </c>
      <c r="F15" s="39" t="s">
        <v>69</v>
      </c>
      <c r="G15" s="170" t="s">
        <v>30</v>
      </c>
      <c r="H15" s="292"/>
      <c r="I15" s="71"/>
      <c r="J15" s="8"/>
      <c r="K15" s="8"/>
      <c r="L15" s="8"/>
    </row>
    <row r="16" spans="1:21" ht="39.950000000000003" customHeight="1">
      <c r="A16" s="172" t="s">
        <v>21</v>
      </c>
      <c r="B16" s="238"/>
      <c r="C16" s="40">
        <v>2</v>
      </c>
      <c r="D16" s="41"/>
      <c r="E16" s="42"/>
      <c r="F16" s="43"/>
      <c r="G16" s="44" t="s">
        <v>19</v>
      </c>
      <c r="H16" s="44">
        <f>IF(C16=5,0,J2/K13)</f>
        <v>0.3</v>
      </c>
      <c r="I16" s="72"/>
      <c r="K16" s="8"/>
      <c r="L16" s="8"/>
    </row>
    <row r="17" spans="1:12" ht="49.5" customHeight="1">
      <c r="A17" s="227" t="s">
        <v>51</v>
      </c>
      <c r="B17" s="228"/>
      <c r="C17" s="222" t="s">
        <v>173</v>
      </c>
      <c r="D17" s="222"/>
      <c r="E17" s="222"/>
      <c r="F17" s="222"/>
      <c r="G17" s="222"/>
      <c r="H17" s="222"/>
      <c r="I17" s="71"/>
      <c r="K17" s="8"/>
      <c r="L17" s="8"/>
    </row>
    <row r="18" spans="1:12" ht="39.950000000000003" customHeight="1">
      <c r="A18" s="227" t="s">
        <v>6</v>
      </c>
      <c r="B18" s="291"/>
      <c r="C18" s="222"/>
      <c r="D18" s="222"/>
      <c r="E18" s="222"/>
      <c r="F18" s="222"/>
      <c r="G18" s="222"/>
      <c r="H18" s="222"/>
      <c r="I18" s="71"/>
      <c r="K18" s="8"/>
    </row>
    <row r="19" spans="1:12" ht="35.25" customHeight="1">
      <c r="A19" s="227" t="s">
        <v>7</v>
      </c>
      <c r="B19" s="291"/>
      <c r="C19" s="222"/>
      <c r="D19" s="222"/>
      <c r="E19" s="222"/>
      <c r="F19" s="222"/>
      <c r="G19" s="222"/>
      <c r="H19" s="222"/>
      <c r="I19" s="71"/>
    </row>
    <row r="20" spans="1:12" ht="66" customHeight="1">
      <c r="A20" s="227" t="s">
        <v>8</v>
      </c>
      <c r="B20" s="291"/>
      <c r="C20" s="222"/>
      <c r="D20" s="222"/>
      <c r="E20" s="222"/>
      <c r="F20" s="222"/>
      <c r="G20" s="222"/>
      <c r="H20" s="222"/>
      <c r="I20" s="71"/>
    </row>
    <row r="21" spans="1:12" ht="42" customHeight="1">
      <c r="A21" s="227" t="s">
        <v>53</v>
      </c>
      <c r="B21" s="228"/>
      <c r="C21" s="222">
        <v>4</v>
      </c>
      <c r="D21" s="222"/>
      <c r="E21" s="222"/>
      <c r="F21" s="222"/>
      <c r="G21" s="222"/>
      <c r="H21" s="222"/>
      <c r="I21" s="71"/>
    </row>
    <row r="22" spans="1:12" ht="53.25" customHeight="1">
      <c r="A22" s="172" t="s">
        <v>34</v>
      </c>
      <c r="B22" s="238"/>
      <c r="C22" s="98">
        <v>3</v>
      </c>
      <c r="D22" s="99"/>
      <c r="E22" s="100"/>
      <c r="F22" s="101"/>
      <c r="G22" s="44" t="s">
        <v>19</v>
      </c>
      <c r="H22" s="44">
        <v>0.3</v>
      </c>
      <c r="I22" s="71"/>
    </row>
    <row r="23" spans="1:12" ht="23.25" customHeight="1">
      <c r="A23" s="227" t="s">
        <v>9</v>
      </c>
      <c r="B23" s="228"/>
      <c r="C23" s="222" t="s">
        <v>181</v>
      </c>
      <c r="D23" s="222"/>
      <c r="E23" s="222"/>
      <c r="F23" s="222"/>
      <c r="G23" s="222"/>
      <c r="H23" s="222"/>
      <c r="I23" s="71"/>
    </row>
    <row r="24" spans="1:12" ht="47.25" customHeight="1">
      <c r="A24" s="227" t="s">
        <v>10</v>
      </c>
      <c r="B24" s="228"/>
      <c r="C24" s="222"/>
      <c r="D24" s="222"/>
      <c r="E24" s="222"/>
      <c r="F24" s="222"/>
      <c r="G24" s="222"/>
      <c r="H24" s="222"/>
      <c r="I24" s="71"/>
    </row>
    <row r="25" spans="1:12" ht="48" customHeight="1">
      <c r="A25" s="227" t="s">
        <v>11</v>
      </c>
      <c r="B25" s="228"/>
      <c r="C25" s="222"/>
      <c r="D25" s="222"/>
      <c r="E25" s="222"/>
      <c r="F25" s="222"/>
      <c r="G25" s="222"/>
      <c r="H25" s="222"/>
      <c r="I25" s="71"/>
    </row>
    <row r="26" spans="1:12" ht="31.5" customHeight="1">
      <c r="A26" s="227" t="s">
        <v>135</v>
      </c>
      <c r="B26" s="228"/>
      <c r="C26" s="222"/>
      <c r="D26" s="222"/>
      <c r="E26" s="222"/>
      <c r="F26" s="222"/>
      <c r="G26" s="222"/>
      <c r="H26" s="222"/>
      <c r="I26" s="71"/>
    </row>
    <row r="27" spans="1:12" ht="51.75" customHeight="1">
      <c r="A27" s="227" t="s">
        <v>136</v>
      </c>
      <c r="B27" s="228"/>
      <c r="C27" s="222"/>
      <c r="D27" s="222"/>
      <c r="E27" s="222"/>
      <c r="F27" s="222"/>
      <c r="G27" s="222"/>
      <c r="H27" s="222"/>
      <c r="I27" s="71"/>
    </row>
    <row r="28" spans="1:12" ht="57" customHeight="1">
      <c r="A28" s="172" t="s">
        <v>22</v>
      </c>
      <c r="B28" s="238"/>
      <c r="C28" s="98">
        <v>4</v>
      </c>
      <c r="D28" s="99"/>
      <c r="E28" s="100"/>
      <c r="F28" s="101"/>
      <c r="G28" s="44" t="s">
        <v>19</v>
      </c>
      <c r="H28" s="44">
        <v>0.2</v>
      </c>
      <c r="I28" s="71"/>
    </row>
    <row r="29" spans="1:12" ht="35.25" customHeight="1">
      <c r="A29" s="227" t="s">
        <v>12</v>
      </c>
      <c r="B29" s="228"/>
      <c r="C29" s="222" t="s">
        <v>182</v>
      </c>
      <c r="D29" s="222"/>
      <c r="E29" s="222"/>
      <c r="F29" s="222"/>
      <c r="G29" s="222"/>
      <c r="H29" s="222"/>
      <c r="I29" s="71"/>
    </row>
    <row r="30" spans="1:12" ht="48.75" customHeight="1">
      <c r="A30" s="227" t="s">
        <v>48</v>
      </c>
      <c r="B30" s="228"/>
      <c r="C30" s="222"/>
      <c r="D30" s="222"/>
      <c r="E30" s="222"/>
      <c r="F30" s="222"/>
      <c r="G30" s="222"/>
      <c r="H30" s="222"/>
      <c r="I30" s="71"/>
    </row>
    <row r="31" spans="1:12" ht="90.75" customHeight="1">
      <c r="A31" s="227" t="s">
        <v>137</v>
      </c>
      <c r="B31" s="228"/>
      <c r="C31" s="222"/>
      <c r="D31" s="222"/>
      <c r="E31" s="222"/>
      <c r="F31" s="222"/>
      <c r="G31" s="222"/>
      <c r="H31" s="222"/>
      <c r="I31" s="71"/>
    </row>
    <row r="32" spans="1:12" ht="39.950000000000003" customHeight="1">
      <c r="A32" s="172" t="s">
        <v>23</v>
      </c>
      <c r="B32" s="238"/>
      <c r="C32" s="98">
        <v>3</v>
      </c>
      <c r="D32" s="99"/>
      <c r="E32" s="100"/>
      <c r="F32" s="101"/>
      <c r="G32" s="44" t="s">
        <v>19</v>
      </c>
      <c r="H32" s="44">
        <v>0.2</v>
      </c>
      <c r="I32" s="71"/>
    </row>
    <row r="33" spans="1:9" ht="54" customHeight="1">
      <c r="A33" s="227" t="s">
        <v>13</v>
      </c>
      <c r="B33" s="228"/>
      <c r="C33" s="222" t="s">
        <v>183</v>
      </c>
      <c r="D33" s="222"/>
      <c r="E33" s="222"/>
      <c r="F33" s="222"/>
      <c r="G33" s="222"/>
      <c r="H33" s="222"/>
      <c r="I33" s="71"/>
    </row>
    <row r="34" spans="1:9" ht="51" customHeight="1">
      <c r="A34" s="227" t="s">
        <v>52</v>
      </c>
      <c r="B34" s="291"/>
      <c r="C34" s="222"/>
      <c r="D34" s="222"/>
      <c r="E34" s="222"/>
      <c r="F34" s="222"/>
      <c r="G34" s="222"/>
      <c r="H34" s="222"/>
      <c r="I34" s="71"/>
    </row>
    <row r="35" spans="1:9" ht="48.75" customHeight="1">
      <c r="A35" s="227" t="s">
        <v>138</v>
      </c>
      <c r="B35" s="228"/>
      <c r="C35" s="222"/>
      <c r="D35" s="222"/>
      <c r="E35" s="222"/>
      <c r="F35" s="222"/>
      <c r="G35" s="222"/>
      <c r="H35" s="222"/>
      <c r="I35" s="71"/>
    </row>
    <row r="36" spans="1:9" ht="51" customHeight="1">
      <c r="A36" s="227" t="s">
        <v>14</v>
      </c>
      <c r="B36" s="228"/>
      <c r="C36" s="222">
        <v>4</v>
      </c>
      <c r="D36" s="222"/>
      <c r="E36" s="222"/>
      <c r="F36" s="222"/>
      <c r="G36" s="222"/>
      <c r="H36" s="222"/>
      <c r="I36" s="71"/>
    </row>
    <row r="37" spans="1:9" ht="39.950000000000003" customHeight="1">
      <c r="A37" s="110" t="s">
        <v>72</v>
      </c>
      <c r="B37" s="33"/>
      <c r="C37" s="58"/>
      <c r="D37" s="47"/>
      <c r="E37" s="197" t="s">
        <v>18</v>
      </c>
      <c r="F37" s="241"/>
      <c r="G37" s="34">
        <f>C16*H16+C22*H22+C28*H28+C32*H32</f>
        <v>2.9</v>
      </c>
      <c r="H37" s="116" t="s">
        <v>172</v>
      </c>
      <c r="I37" s="71"/>
    </row>
    <row r="38" spans="1:9" ht="23.25" customHeight="1">
      <c r="A38" s="293" t="s">
        <v>96</v>
      </c>
      <c r="B38" s="294"/>
      <c r="C38" s="294"/>
      <c r="D38" s="294"/>
      <c r="E38" s="294" t="s">
        <v>97</v>
      </c>
      <c r="F38" s="294"/>
      <c r="G38" s="294"/>
      <c r="H38" s="295"/>
      <c r="I38" s="71"/>
    </row>
    <row r="39" spans="1:9" ht="106.5" customHeight="1" thickBot="1">
      <c r="A39" s="355" t="s">
        <v>204</v>
      </c>
      <c r="B39" s="353"/>
      <c r="C39" s="353"/>
      <c r="D39" s="354"/>
      <c r="E39" s="352" t="s">
        <v>212</v>
      </c>
      <c r="F39" s="353"/>
      <c r="G39" s="353"/>
      <c r="H39" s="354"/>
      <c r="I39" s="89"/>
    </row>
    <row r="40" spans="1:9" ht="27" customHeight="1" thickTop="1">
      <c r="A40" s="81"/>
      <c r="B40" s="81"/>
      <c r="C40" s="81"/>
      <c r="D40" s="81"/>
      <c r="E40" s="81"/>
      <c r="F40" s="81"/>
      <c r="G40" s="81"/>
      <c r="H40" s="81"/>
      <c r="I40" s="90"/>
    </row>
    <row r="41" spans="1:9" ht="27" customHeight="1">
      <c r="A41" s="81"/>
      <c r="B41" s="81"/>
      <c r="C41" s="81"/>
      <c r="D41" s="81"/>
      <c r="E41" s="81"/>
      <c r="F41" s="81"/>
      <c r="G41" s="81"/>
      <c r="H41" s="81"/>
      <c r="I41" s="88"/>
    </row>
    <row r="42" spans="1:9" ht="27" customHeight="1">
      <c r="A42" s="81"/>
      <c r="B42" s="81"/>
      <c r="C42" s="81"/>
      <c r="D42" s="81"/>
      <c r="E42" s="81"/>
      <c r="F42" s="81"/>
      <c r="G42" s="81"/>
      <c r="H42" s="81"/>
      <c r="I42" s="88"/>
    </row>
    <row r="43" spans="1:9" ht="27" customHeight="1">
      <c r="A43" s="81"/>
      <c r="B43" s="81"/>
      <c r="C43" s="81"/>
      <c r="D43" s="81"/>
      <c r="E43" s="81"/>
      <c r="F43" s="81"/>
      <c r="G43" s="81"/>
      <c r="H43" s="81"/>
      <c r="I43" s="88"/>
    </row>
    <row r="44" spans="1:9" ht="27" customHeight="1" thickBot="1">
      <c r="A44" s="81"/>
      <c r="B44" s="81"/>
      <c r="C44" s="81"/>
      <c r="D44" s="81"/>
      <c r="E44" s="81"/>
      <c r="F44" s="81"/>
      <c r="G44" s="81"/>
      <c r="H44" s="81"/>
      <c r="I44" s="89"/>
    </row>
    <row r="45" spans="1:9" ht="13.5" thickTop="1">
      <c r="A45" s="81"/>
      <c r="B45" s="81"/>
      <c r="C45" s="81"/>
      <c r="D45" s="81"/>
      <c r="E45" s="81"/>
      <c r="F45" s="81"/>
      <c r="G45" s="81"/>
      <c r="H45" s="81"/>
    </row>
    <row r="46" spans="1:9">
      <c r="A46" s="81"/>
      <c r="B46" s="81"/>
      <c r="C46" s="81"/>
      <c r="D46" s="81"/>
      <c r="E46" s="81"/>
      <c r="F46" s="81"/>
      <c r="G46" s="81"/>
      <c r="H46" s="81"/>
    </row>
  </sheetData>
  <mergeCells count="47">
    <mergeCell ref="C33:H36"/>
    <mergeCell ref="A36:B36"/>
    <mergeCell ref="A33:B33"/>
    <mergeCell ref="A34:B34"/>
    <mergeCell ref="A35:B35"/>
    <mergeCell ref="A38:D38"/>
    <mergeCell ref="E38:H38"/>
    <mergeCell ref="E37:F37"/>
    <mergeCell ref="A39:D39"/>
    <mergeCell ref="E39:H39"/>
    <mergeCell ref="A1:H1"/>
    <mergeCell ref="G14:H14"/>
    <mergeCell ref="G15:H15"/>
    <mergeCell ref="C14:F14"/>
    <mergeCell ref="A19:B19"/>
    <mergeCell ref="A16:B16"/>
    <mergeCell ref="C17:H21"/>
    <mergeCell ref="A18:B18"/>
    <mergeCell ref="A17:B17"/>
    <mergeCell ref="B4:H4"/>
    <mergeCell ref="E5:F5"/>
    <mergeCell ref="B6:H6"/>
    <mergeCell ref="B7:H7"/>
    <mergeCell ref="B8:H8"/>
    <mergeCell ref="C9:D9"/>
    <mergeCell ref="E9:H9"/>
    <mergeCell ref="A32:B32"/>
    <mergeCell ref="A26:B26"/>
    <mergeCell ref="A21:B21"/>
    <mergeCell ref="A31:B31"/>
    <mergeCell ref="A20:B20"/>
    <mergeCell ref="A24:B24"/>
    <mergeCell ref="A25:B25"/>
    <mergeCell ref="A22:B22"/>
    <mergeCell ref="C29:H31"/>
    <mergeCell ref="C23:H27"/>
    <mergeCell ref="A28:B28"/>
    <mergeCell ref="A29:B29"/>
    <mergeCell ref="A30:B30"/>
    <mergeCell ref="A27:B27"/>
    <mergeCell ref="A23:B23"/>
    <mergeCell ref="C10:D10"/>
    <mergeCell ref="A2:H3"/>
    <mergeCell ref="E10:H10"/>
    <mergeCell ref="A14:B15"/>
    <mergeCell ref="A11:I13"/>
    <mergeCell ref="C5:D5"/>
  </mergeCells>
  <phoneticPr fontId="6" type="noConversion"/>
  <conditionalFormatting sqref="H37">
    <cfRule type="cellIs" dxfId="5" priority="1" stopIfTrue="1" operator="equal">
      <formula>"a"</formula>
    </cfRule>
    <cfRule type="cellIs" dxfId="4" priority="2" stopIfTrue="1" operator="equal">
      <formula>"b"</formula>
    </cfRule>
    <cfRule type="cellIs" dxfId="3" priority="3" stopIfTrue="1" operator="equal">
      <formula>"c"</formula>
    </cfRule>
  </conditionalFormatting>
  <pageMargins left="0.75" right="0.75" top="1" bottom="1" header="0.5" footer="0.5"/>
  <pageSetup paperSize="9" scale="4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U45"/>
  <sheetViews>
    <sheetView topLeftCell="A36" zoomScale="90" zoomScaleNormal="90" zoomScaleSheetLayoutView="115" workbookViewId="0">
      <selection activeCell="E38" sqref="E38:H38"/>
    </sheetView>
  </sheetViews>
  <sheetFormatPr defaultColWidth="9.140625" defaultRowHeight="12.75"/>
  <cols>
    <col min="1" max="2" width="25.7109375" style="5" customWidth="1"/>
    <col min="3" max="6" width="11.7109375" style="5" customWidth="1"/>
    <col min="7" max="7" width="18.140625" style="5" customWidth="1"/>
    <col min="8" max="8" width="35" style="5" customWidth="1"/>
    <col min="9" max="9" width="15" style="5" hidden="1" customWidth="1"/>
    <col min="10" max="10" width="12" style="5" hidden="1" customWidth="1"/>
    <col min="11" max="11" width="9.140625" style="5" hidden="1" customWidth="1"/>
    <col min="12" max="12" width="11.28515625" style="5" hidden="1" customWidth="1"/>
    <col min="13" max="13" width="9.140625" style="5" hidden="1" customWidth="1"/>
    <col min="14" max="14" width="9.140625" style="5"/>
    <col min="15" max="15" width="10.7109375" style="5" customWidth="1"/>
    <col min="16" max="16384" width="9.140625" style="5"/>
  </cols>
  <sheetData>
    <row r="1" spans="1:21" ht="30" customHeight="1" thickTop="1">
      <c r="A1" s="117" t="s">
        <v>92</v>
      </c>
      <c r="B1" s="118"/>
      <c r="C1" s="118"/>
      <c r="D1" s="118"/>
      <c r="E1" s="118"/>
      <c r="F1" s="118"/>
      <c r="G1" s="118"/>
      <c r="H1" s="119"/>
      <c r="I1" s="68"/>
      <c r="J1" s="8">
        <v>1</v>
      </c>
      <c r="K1" s="5" t="s">
        <v>29</v>
      </c>
    </row>
    <row r="2" spans="1:21" ht="20.100000000000001" customHeight="1">
      <c r="A2" s="230" t="s">
        <v>153</v>
      </c>
      <c r="B2" s="231"/>
      <c r="C2" s="231"/>
      <c r="D2" s="231"/>
      <c r="E2" s="231"/>
      <c r="F2" s="231"/>
      <c r="G2" s="231"/>
      <c r="H2" s="231"/>
      <c r="I2" s="69"/>
      <c r="J2" s="8">
        <v>0.3</v>
      </c>
      <c r="K2" s="9">
        <f>IF(C16=5,1,0)</f>
        <v>0</v>
      </c>
      <c r="L2" s="8"/>
    </row>
    <row r="3" spans="1:21" ht="9.9499999999999993" customHeight="1">
      <c r="A3" s="230"/>
      <c r="B3" s="231"/>
      <c r="C3" s="231"/>
      <c r="D3" s="231"/>
      <c r="E3" s="231"/>
      <c r="F3" s="231"/>
      <c r="G3" s="231"/>
      <c r="H3" s="231"/>
      <c r="I3" s="70"/>
      <c r="J3" s="8"/>
      <c r="K3" s="9"/>
      <c r="L3" s="8"/>
    </row>
    <row r="4" spans="1:21" ht="20.100000000000001" customHeight="1">
      <c r="A4" s="96" t="s">
        <v>37</v>
      </c>
      <c r="B4" s="202" t="str">
        <f>SUMMARY!B5</f>
        <v>Enhancing Cooperation Measures to Effectively Combat Trafficking in Persons through Capacity Building and Technical Assistance in Azerbaijan – Phase III</v>
      </c>
      <c r="C4" s="202"/>
      <c r="D4" s="202"/>
      <c r="E4" s="202"/>
      <c r="F4" s="202"/>
      <c r="G4" s="202"/>
      <c r="H4" s="202"/>
      <c r="I4" s="70"/>
      <c r="J4" s="8"/>
      <c r="K4" s="9"/>
      <c r="L4" s="8"/>
    </row>
    <row r="5" spans="1:21" ht="27" customHeight="1">
      <c r="A5" s="96" t="s">
        <v>91</v>
      </c>
      <c r="B5" s="109" t="str">
        <f>SUMMARY!B6</f>
        <v>CT.0587</v>
      </c>
      <c r="C5" s="218" t="s">
        <v>55</v>
      </c>
      <c r="D5" s="219"/>
      <c r="E5" s="198" t="s">
        <v>58</v>
      </c>
      <c r="F5" s="198"/>
      <c r="G5" s="94" t="s">
        <v>59</v>
      </c>
      <c r="H5" s="97" t="str">
        <f>SUMMARY!H6</f>
        <v>Baku, Azerbaijan</v>
      </c>
      <c r="I5" s="70"/>
      <c r="J5" s="8"/>
      <c r="K5" s="9"/>
      <c r="L5" s="8"/>
    </row>
    <row r="6" spans="1:21" ht="20.100000000000001" customHeight="1">
      <c r="A6" s="96" t="s">
        <v>54</v>
      </c>
      <c r="B6" s="199" t="str">
        <f>SUMMARY!B7</f>
        <v>Republic of Azerbaijan</v>
      </c>
      <c r="C6" s="200"/>
      <c r="D6" s="200"/>
      <c r="E6" s="200"/>
      <c r="F6" s="200"/>
      <c r="G6" s="200"/>
      <c r="H6" s="229"/>
      <c r="I6" s="70"/>
      <c r="J6" s="8"/>
      <c r="K6" s="9"/>
      <c r="L6" s="8"/>
    </row>
    <row r="7" spans="1:21" ht="33" customHeight="1">
      <c r="A7" s="96" t="s">
        <v>56</v>
      </c>
      <c r="B7" s="202" t="str">
        <f>SUMMARY!B8</f>
        <v xml:space="preserve"> Victims and Potential Victims of Trafficking (VoTs); 
 Academy of Public Administration Associated to the President Administration of Azerbaijan (APA); Counter Trafficking Department of the Ministry of Internal Affairs; Centre for Assistance to Victims of Human Trafficking of the Ministry of Labor and Social Protection of the Population; Social Reintegration Centre(s) run by NGOs; Government Shelter, Hotline; Lawyers, Barristers and Media.</v>
      </c>
      <c r="C7" s="202"/>
      <c r="D7" s="202"/>
      <c r="E7" s="202"/>
      <c r="F7" s="202"/>
      <c r="G7" s="202"/>
      <c r="H7" s="202"/>
      <c r="I7" s="70"/>
      <c r="J7" s="8"/>
      <c r="K7" s="9"/>
      <c r="L7" s="8"/>
    </row>
    <row r="8" spans="1:21" ht="45" customHeight="1">
      <c r="A8" s="96" t="s">
        <v>57</v>
      </c>
      <c r="B8" s="202" t="str">
        <f>SUMMARY!B9</f>
        <v xml:space="preserve">Civil Society Organizations: TAMAS; Education Public Support Association of Youth of Azerbaijan [EPSAYA]; Citizens Labour Rights Protection League [CLRPL] ; Azerbaijan Trade Unions Confederation; Academy of Public Administration Associated to the President Administration of Azerbaijan;  
-Counter-trafficking Department of the Ministry of Internal Affairs; Labour Inspectorate of the Ministry of Labour and Social Protection of the Population; NGOs specialized in providing assistance; ILO, OSCE Offices in Baku; International Working Group on Counter Trafficking in Azerbaijan
</v>
      </c>
      <c r="C8" s="202"/>
      <c r="D8" s="202"/>
      <c r="E8" s="202"/>
      <c r="F8" s="202"/>
      <c r="G8" s="202"/>
      <c r="H8" s="202"/>
      <c r="I8" s="70"/>
      <c r="J8" s="8"/>
      <c r="K8" s="9"/>
      <c r="L8" s="8"/>
    </row>
    <row r="9" spans="1:21" ht="20.100000000000001" customHeight="1">
      <c r="A9" s="96" t="s">
        <v>60</v>
      </c>
      <c r="B9" s="109" t="str">
        <f>SUMMARY!B10</f>
        <v>01 September 2012 – 28 February 2014 (18 months)</v>
      </c>
      <c r="C9" s="204" t="s">
        <v>65</v>
      </c>
      <c r="D9" s="204"/>
      <c r="E9" s="205" t="str">
        <f>SUMMARY!E10</f>
        <v>Ruth Krcmar</v>
      </c>
      <c r="F9" s="205"/>
      <c r="G9" s="205"/>
      <c r="H9" s="205"/>
      <c r="I9" s="70"/>
      <c r="J9" s="8"/>
      <c r="K9" s="9"/>
      <c r="L9" s="8"/>
    </row>
    <row r="10" spans="1:21" ht="20.100000000000001" customHeight="1">
      <c r="A10" s="96" t="s">
        <v>61</v>
      </c>
      <c r="B10" s="109" t="str">
        <f>SUMMARY!B11</f>
        <v>USD 299,400</v>
      </c>
      <c r="C10" s="204" t="s">
        <v>31</v>
      </c>
      <c r="D10" s="204"/>
      <c r="E10" s="205" t="str">
        <f>SUMMARY!E11</f>
        <v>05 April 2014</v>
      </c>
      <c r="F10" s="205"/>
      <c r="G10" s="205"/>
      <c r="H10" s="205"/>
      <c r="I10" s="70"/>
      <c r="J10" s="8"/>
      <c r="K10" s="9"/>
      <c r="L10" s="8"/>
    </row>
    <row r="11" spans="1:21" ht="9.9499999999999993" customHeight="1">
      <c r="A11" s="232" t="s">
        <v>155</v>
      </c>
      <c r="B11" s="233"/>
      <c r="C11" s="233"/>
      <c r="D11" s="233"/>
      <c r="E11" s="233"/>
      <c r="F11" s="233"/>
      <c r="G11" s="233"/>
      <c r="H11" s="233"/>
      <c r="I11" s="234"/>
      <c r="J11" s="8">
        <v>0.1</v>
      </c>
      <c r="K11" s="9">
        <f>COUNTIF(D21:D35,5)</f>
        <v>0</v>
      </c>
      <c r="L11" s="8"/>
      <c r="O11" s="8"/>
      <c r="P11" s="8"/>
      <c r="Q11" s="8"/>
      <c r="R11" s="8"/>
      <c r="S11" s="8"/>
      <c r="T11" s="8"/>
      <c r="U11" s="8"/>
    </row>
    <row r="12" spans="1:21" ht="20.100000000000001" customHeight="1">
      <c r="A12" s="232"/>
      <c r="B12" s="233"/>
      <c r="C12" s="233"/>
      <c r="D12" s="233"/>
      <c r="E12" s="233"/>
      <c r="F12" s="233"/>
      <c r="G12" s="233"/>
      <c r="H12" s="233"/>
      <c r="I12" s="234"/>
      <c r="K12" s="8"/>
      <c r="L12" s="8"/>
      <c r="O12" s="8"/>
      <c r="P12" s="8"/>
      <c r="Q12" s="8"/>
      <c r="R12" s="8"/>
      <c r="S12" s="8"/>
      <c r="T12" s="8"/>
      <c r="U12" s="8"/>
    </row>
    <row r="13" spans="1:21" ht="24" customHeight="1">
      <c r="A13" s="232"/>
      <c r="B13" s="233"/>
      <c r="C13" s="233"/>
      <c r="D13" s="233"/>
      <c r="E13" s="233"/>
      <c r="F13" s="233"/>
      <c r="G13" s="233"/>
      <c r="H13" s="233"/>
      <c r="I13" s="234"/>
      <c r="K13" s="8">
        <f>(J1-(J2*K2)-(J11*K11))</f>
        <v>1</v>
      </c>
      <c r="L13" s="8"/>
      <c r="O13" s="2"/>
      <c r="P13" s="8"/>
      <c r="Q13" s="8"/>
      <c r="R13" s="8"/>
      <c r="S13" s="8"/>
      <c r="T13" s="8"/>
    </row>
    <row r="14" spans="1:21" ht="20.100000000000001" customHeight="1">
      <c r="A14" s="207" t="s">
        <v>17</v>
      </c>
      <c r="B14" s="170"/>
      <c r="C14" s="237" t="s">
        <v>15</v>
      </c>
      <c r="D14" s="237"/>
      <c r="E14" s="237"/>
      <c r="F14" s="237"/>
      <c r="G14" s="197"/>
      <c r="H14" s="209"/>
      <c r="I14" s="71"/>
      <c r="K14" s="8"/>
      <c r="L14" s="8"/>
    </row>
    <row r="15" spans="1:21" ht="39.950000000000003" customHeight="1">
      <c r="A15" s="207"/>
      <c r="B15" s="170"/>
      <c r="C15" s="36" t="s">
        <v>66</v>
      </c>
      <c r="D15" s="37" t="s">
        <v>67</v>
      </c>
      <c r="E15" s="38" t="s">
        <v>68</v>
      </c>
      <c r="F15" s="39" t="s">
        <v>69</v>
      </c>
      <c r="G15" s="170" t="s">
        <v>30</v>
      </c>
      <c r="H15" s="292"/>
      <c r="I15" s="71"/>
      <c r="J15" s="8"/>
      <c r="K15" s="8"/>
      <c r="L15" s="8"/>
    </row>
    <row r="16" spans="1:21" ht="39.950000000000003" customHeight="1">
      <c r="A16" s="172" t="s">
        <v>82</v>
      </c>
      <c r="B16" s="238"/>
      <c r="C16" s="57">
        <v>2</v>
      </c>
      <c r="D16" s="54"/>
      <c r="E16" s="45"/>
      <c r="F16" s="46"/>
      <c r="G16" s="44" t="s">
        <v>19</v>
      </c>
      <c r="H16" s="44">
        <v>0.25</v>
      </c>
      <c r="I16" s="72"/>
      <c r="K16" s="8"/>
      <c r="L16" s="8"/>
    </row>
    <row r="17" spans="1:11" ht="71.25" customHeight="1">
      <c r="A17" s="227" t="s">
        <v>141</v>
      </c>
      <c r="B17" s="291"/>
      <c r="C17" s="222" t="s">
        <v>205</v>
      </c>
      <c r="D17" s="222"/>
      <c r="E17" s="222"/>
      <c r="F17" s="222"/>
      <c r="G17" s="222"/>
      <c r="H17" s="222"/>
      <c r="I17" s="71"/>
      <c r="K17" s="8"/>
    </row>
    <row r="18" spans="1:11" ht="49.5" customHeight="1">
      <c r="A18" s="227" t="s">
        <v>156</v>
      </c>
      <c r="B18" s="291"/>
      <c r="C18" s="222"/>
      <c r="D18" s="222"/>
      <c r="E18" s="222"/>
      <c r="F18" s="222"/>
      <c r="G18" s="222"/>
      <c r="H18" s="222"/>
      <c r="I18" s="71"/>
      <c r="K18" s="8"/>
    </row>
    <row r="19" spans="1:11" ht="35.25" customHeight="1">
      <c r="A19" s="227" t="s">
        <v>140</v>
      </c>
      <c r="B19" s="291"/>
      <c r="C19" s="222"/>
      <c r="D19" s="222"/>
      <c r="E19" s="222"/>
      <c r="F19" s="222"/>
      <c r="G19" s="222"/>
      <c r="H19" s="222"/>
      <c r="I19" s="71"/>
    </row>
    <row r="20" spans="1:11" ht="117.75" customHeight="1">
      <c r="A20" s="296" t="s">
        <v>139</v>
      </c>
      <c r="B20" s="257"/>
      <c r="C20" s="222"/>
      <c r="D20" s="222"/>
      <c r="E20" s="222"/>
      <c r="F20" s="222"/>
      <c r="G20" s="222"/>
      <c r="H20" s="222"/>
      <c r="I20" s="71"/>
    </row>
    <row r="21" spans="1:11" ht="53.25" customHeight="1">
      <c r="A21" s="172" t="s">
        <v>83</v>
      </c>
      <c r="B21" s="238"/>
      <c r="C21" s="57">
        <v>3</v>
      </c>
      <c r="D21" s="54"/>
      <c r="E21" s="45"/>
      <c r="F21" s="46"/>
      <c r="G21" s="44" t="s">
        <v>19</v>
      </c>
      <c r="H21" s="44">
        <v>0.25</v>
      </c>
      <c r="I21" s="71"/>
    </row>
    <row r="22" spans="1:11" ht="31.5" customHeight="1">
      <c r="A22" s="227" t="s">
        <v>146</v>
      </c>
      <c r="B22" s="228"/>
      <c r="C22" s="222" t="s">
        <v>206</v>
      </c>
      <c r="D22" s="222"/>
      <c r="E22" s="222"/>
      <c r="F22" s="222"/>
      <c r="G22" s="222"/>
      <c r="H22" s="222"/>
      <c r="I22" s="71"/>
    </row>
    <row r="23" spans="1:11" ht="83.25" customHeight="1">
      <c r="A23" s="227" t="s">
        <v>142</v>
      </c>
      <c r="B23" s="228"/>
      <c r="C23" s="222"/>
      <c r="D23" s="222"/>
      <c r="E23" s="222"/>
      <c r="F23" s="222"/>
      <c r="G23" s="222"/>
      <c r="H23" s="222"/>
      <c r="I23" s="71"/>
    </row>
    <row r="24" spans="1:11" ht="84" customHeight="1">
      <c r="A24" s="227" t="s">
        <v>145</v>
      </c>
      <c r="B24" s="228"/>
      <c r="C24" s="222"/>
      <c r="D24" s="222"/>
      <c r="E24" s="222"/>
      <c r="F24" s="222"/>
      <c r="G24" s="222"/>
      <c r="H24" s="222"/>
      <c r="I24" s="71"/>
    </row>
    <row r="25" spans="1:11" ht="31.5" customHeight="1">
      <c r="A25" s="227" t="s">
        <v>143</v>
      </c>
      <c r="B25" s="228"/>
      <c r="C25" s="222"/>
      <c r="D25" s="222"/>
      <c r="E25" s="222"/>
      <c r="F25" s="222"/>
      <c r="G25" s="222"/>
      <c r="H25" s="222"/>
      <c r="I25" s="71"/>
    </row>
    <row r="26" spans="1:11" ht="84" customHeight="1">
      <c r="A26" s="227" t="s">
        <v>144</v>
      </c>
      <c r="B26" s="228"/>
      <c r="C26" s="222"/>
      <c r="D26" s="222"/>
      <c r="E26" s="222"/>
      <c r="F26" s="222"/>
      <c r="G26" s="222"/>
      <c r="H26" s="222"/>
      <c r="I26" s="71"/>
    </row>
    <row r="27" spans="1:11" ht="57" customHeight="1">
      <c r="A27" s="172" t="s">
        <v>85</v>
      </c>
      <c r="B27" s="238"/>
      <c r="C27" s="57">
        <v>3</v>
      </c>
      <c r="D27" s="54"/>
      <c r="E27" s="45"/>
      <c r="F27" s="46"/>
      <c r="G27" s="44" t="s">
        <v>19</v>
      </c>
      <c r="H27" s="44">
        <v>0.25</v>
      </c>
      <c r="I27" s="71"/>
    </row>
    <row r="28" spans="1:11" ht="35.25" customHeight="1">
      <c r="A28" s="227" t="s">
        <v>149</v>
      </c>
      <c r="B28" s="228"/>
      <c r="C28" s="222" t="s">
        <v>184</v>
      </c>
      <c r="D28" s="222"/>
      <c r="E28" s="222"/>
      <c r="F28" s="222"/>
      <c r="G28" s="222"/>
      <c r="H28" s="222"/>
      <c r="I28" s="71"/>
    </row>
    <row r="29" spans="1:11" ht="35.25" customHeight="1">
      <c r="A29" s="227" t="s">
        <v>147</v>
      </c>
      <c r="B29" s="228"/>
      <c r="C29" s="222"/>
      <c r="D29" s="222"/>
      <c r="E29" s="222"/>
      <c r="F29" s="222"/>
      <c r="G29" s="222"/>
      <c r="H29" s="222"/>
      <c r="I29" s="71"/>
    </row>
    <row r="30" spans="1:11" ht="48.75" customHeight="1">
      <c r="A30" s="227" t="s">
        <v>148</v>
      </c>
      <c r="B30" s="228"/>
      <c r="C30" s="222"/>
      <c r="D30" s="222"/>
      <c r="E30" s="222"/>
      <c r="F30" s="222"/>
      <c r="G30" s="222"/>
      <c r="H30" s="222"/>
      <c r="I30" s="71"/>
    </row>
    <row r="31" spans="1:11" ht="72.75" customHeight="1">
      <c r="A31" s="227" t="s">
        <v>150</v>
      </c>
      <c r="B31" s="228"/>
      <c r="C31" s="222"/>
      <c r="D31" s="222"/>
      <c r="E31" s="222"/>
      <c r="F31" s="222"/>
      <c r="G31" s="222"/>
      <c r="H31" s="222"/>
      <c r="I31" s="71"/>
    </row>
    <row r="32" spans="1:11" ht="39.950000000000003" customHeight="1">
      <c r="A32" s="172" t="s">
        <v>84</v>
      </c>
      <c r="B32" s="238"/>
      <c r="C32" s="57">
        <v>4</v>
      </c>
      <c r="D32" s="54"/>
      <c r="E32" s="45"/>
      <c r="F32" s="46"/>
      <c r="G32" s="44" t="s">
        <v>19</v>
      </c>
      <c r="H32" s="44">
        <v>0.25</v>
      </c>
      <c r="I32" s="71"/>
    </row>
    <row r="33" spans="1:9" ht="51" customHeight="1">
      <c r="A33" s="227" t="s">
        <v>154</v>
      </c>
      <c r="B33" s="228"/>
      <c r="C33" s="222" t="s">
        <v>185</v>
      </c>
      <c r="D33" s="222"/>
      <c r="E33" s="222"/>
      <c r="F33" s="222"/>
      <c r="G33" s="222"/>
      <c r="H33" s="222"/>
      <c r="I33" s="71"/>
    </row>
    <row r="34" spans="1:9" ht="51" customHeight="1">
      <c r="A34" s="227" t="s">
        <v>151</v>
      </c>
      <c r="B34" s="291"/>
      <c r="C34" s="222"/>
      <c r="D34" s="222"/>
      <c r="E34" s="222"/>
      <c r="F34" s="222"/>
      <c r="G34" s="222"/>
      <c r="H34" s="222"/>
      <c r="I34" s="71"/>
    </row>
    <row r="35" spans="1:9" ht="35.25" customHeight="1">
      <c r="A35" s="227" t="s">
        <v>152</v>
      </c>
      <c r="B35" s="228"/>
      <c r="C35" s="222"/>
      <c r="D35" s="222"/>
      <c r="E35" s="222"/>
      <c r="F35" s="222"/>
      <c r="G35" s="222"/>
      <c r="H35" s="222"/>
      <c r="I35" s="71"/>
    </row>
    <row r="36" spans="1:9" ht="39.950000000000003" customHeight="1">
      <c r="A36" s="110" t="s">
        <v>72</v>
      </c>
      <c r="B36" s="33"/>
      <c r="C36" s="58"/>
      <c r="D36" s="47"/>
      <c r="E36" s="197" t="s">
        <v>18</v>
      </c>
      <c r="F36" s="241"/>
      <c r="G36" s="34">
        <f>C16*H16+C21*H21+C27*H27+C32*H32</f>
        <v>3</v>
      </c>
      <c r="H36" s="48" t="s">
        <v>25</v>
      </c>
      <c r="I36" s="71"/>
    </row>
    <row r="37" spans="1:9" ht="23.25" customHeight="1">
      <c r="A37" s="293" t="s">
        <v>96</v>
      </c>
      <c r="B37" s="294"/>
      <c r="C37" s="294"/>
      <c r="D37" s="294"/>
      <c r="E37" s="294" t="s">
        <v>97</v>
      </c>
      <c r="F37" s="294"/>
      <c r="G37" s="294"/>
      <c r="H37" s="295"/>
      <c r="I37" s="71"/>
    </row>
    <row r="38" spans="1:9" ht="106.5" customHeight="1" thickBot="1">
      <c r="A38" s="355" t="s">
        <v>186</v>
      </c>
      <c r="B38" s="353"/>
      <c r="C38" s="353"/>
      <c r="D38" s="354"/>
      <c r="E38" s="356" t="s">
        <v>187</v>
      </c>
      <c r="F38" s="347"/>
      <c r="G38" s="347"/>
      <c r="H38" s="348"/>
      <c r="I38" s="89"/>
    </row>
    <row r="39" spans="1:9" ht="27" customHeight="1" thickTop="1">
      <c r="A39" s="81"/>
      <c r="B39" s="81"/>
      <c r="C39" s="81"/>
      <c r="D39" s="81"/>
      <c r="E39" s="81"/>
      <c r="F39" s="81"/>
      <c r="G39" s="81"/>
      <c r="H39" s="81"/>
      <c r="I39" s="90"/>
    </row>
    <row r="40" spans="1:9" ht="27" customHeight="1">
      <c r="A40" s="81"/>
      <c r="B40" s="81"/>
      <c r="C40" s="81"/>
      <c r="D40" s="81"/>
      <c r="E40" s="81"/>
      <c r="F40" s="81"/>
      <c r="G40" s="81"/>
      <c r="H40" s="81"/>
      <c r="I40" s="88"/>
    </row>
    <row r="41" spans="1:9" ht="27" customHeight="1">
      <c r="A41" s="81"/>
      <c r="B41" s="81"/>
      <c r="C41" s="81"/>
      <c r="D41" s="81"/>
      <c r="E41" s="81"/>
      <c r="F41" s="81"/>
      <c r="G41" s="81"/>
      <c r="H41" s="81"/>
      <c r="I41" s="88"/>
    </row>
    <row r="42" spans="1:9" ht="27" customHeight="1">
      <c r="A42" s="81"/>
      <c r="B42" s="81"/>
      <c r="C42" s="81"/>
      <c r="D42" s="81"/>
      <c r="E42" s="81"/>
      <c r="F42" s="81"/>
      <c r="G42" s="81"/>
      <c r="H42" s="81"/>
      <c r="I42" s="88"/>
    </row>
    <row r="43" spans="1:9" ht="27" customHeight="1" thickBot="1">
      <c r="A43" s="81"/>
      <c r="B43" s="81"/>
      <c r="C43" s="81"/>
      <c r="D43" s="81"/>
      <c r="E43" s="81"/>
      <c r="F43" s="81"/>
      <c r="G43" s="81"/>
      <c r="H43" s="81"/>
      <c r="I43" s="89"/>
    </row>
    <row r="44" spans="1:9" ht="13.5" thickTop="1">
      <c r="A44" s="81"/>
      <c r="B44" s="81"/>
      <c r="C44" s="81"/>
      <c r="D44" s="81"/>
      <c r="E44" s="81"/>
      <c r="F44" s="81"/>
      <c r="G44" s="81"/>
      <c r="H44" s="81"/>
    </row>
    <row r="45" spans="1:9">
      <c r="A45" s="81"/>
      <c r="B45" s="81"/>
      <c r="C45" s="81"/>
      <c r="D45" s="81"/>
      <c r="E45" s="81"/>
      <c r="F45" s="81"/>
      <c r="G45" s="81"/>
      <c r="H45" s="81"/>
    </row>
  </sheetData>
  <mergeCells count="46">
    <mergeCell ref="B6:H6"/>
    <mergeCell ref="A1:H1"/>
    <mergeCell ref="A2:H3"/>
    <mergeCell ref="B4:H4"/>
    <mergeCell ref="C5:D5"/>
    <mergeCell ref="E5:F5"/>
    <mergeCell ref="B7:H7"/>
    <mergeCell ref="B8:H8"/>
    <mergeCell ref="C9:D9"/>
    <mergeCell ref="E9:H9"/>
    <mergeCell ref="C10:D10"/>
    <mergeCell ref="E10:H10"/>
    <mergeCell ref="C17:H20"/>
    <mergeCell ref="A17:B17"/>
    <mergeCell ref="A19:B19"/>
    <mergeCell ref="A20:B20"/>
    <mergeCell ref="A11:I13"/>
    <mergeCell ref="A14:B15"/>
    <mergeCell ref="C14:F14"/>
    <mergeCell ref="G14:H14"/>
    <mergeCell ref="G15:H15"/>
    <mergeCell ref="A16:B16"/>
    <mergeCell ref="A32:B32"/>
    <mergeCell ref="A21:B21"/>
    <mergeCell ref="A22:B22"/>
    <mergeCell ref="C22:H26"/>
    <mergeCell ref="A23:B23"/>
    <mergeCell ref="A24:B24"/>
    <mergeCell ref="A25:B25"/>
    <mergeCell ref="A26:B26"/>
    <mergeCell ref="A37:D37"/>
    <mergeCell ref="E37:H37"/>
    <mergeCell ref="A38:D38"/>
    <mergeCell ref="E38:H38"/>
    <mergeCell ref="A18:B18"/>
    <mergeCell ref="A29:B29"/>
    <mergeCell ref="A33:B33"/>
    <mergeCell ref="C33:H35"/>
    <mergeCell ref="A34:B34"/>
    <mergeCell ref="A35:B35"/>
    <mergeCell ref="E36:F36"/>
    <mergeCell ref="A27:B27"/>
    <mergeCell ref="A28:B28"/>
    <mergeCell ref="C28:H31"/>
    <mergeCell ref="A30:B30"/>
    <mergeCell ref="A31:B31"/>
  </mergeCells>
  <conditionalFormatting sqref="H36">
    <cfRule type="cellIs" dxfId="2" priority="1" stopIfTrue="1" operator="equal">
      <formula>"a"</formula>
    </cfRule>
    <cfRule type="cellIs" dxfId="1" priority="2" stopIfTrue="1" operator="equal">
      <formula>"b"</formula>
    </cfRule>
    <cfRule type="cellIs" dxfId="0" priority="3" stopIfTrue="1" operator="equal">
      <formula>"c"</formula>
    </cfRule>
  </conditionalFormatting>
  <pageMargins left="0.75" right="0.75" top="1" bottom="1" header="0.5" footer="0.5"/>
  <pageSetup paperSize="9" scale="4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H262"/>
  <sheetViews>
    <sheetView zoomScale="90" zoomScaleNormal="90" zoomScaleSheetLayoutView="85" workbookViewId="0">
      <selection activeCell="A35" sqref="A35:H56"/>
    </sheetView>
  </sheetViews>
  <sheetFormatPr defaultColWidth="9.140625" defaultRowHeight="12.75"/>
  <cols>
    <col min="1" max="1" width="21.140625" customWidth="1"/>
    <col min="2" max="2" width="19.42578125" customWidth="1"/>
    <col min="3" max="3" width="14.140625" customWidth="1"/>
    <col min="4" max="4" width="10.85546875" customWidth="1"/>
    <col min="5" max="5" width="5.5703125" hidden="1" customWidth="1"/>
    <col min="6" max="6" width="18.28515625" customWidth="1"/>
    <col min="7" max="7" width="20.140625" customWidth="1"/>
    <col min="8" max="8" width="23.5703125" customWidth="1"/>
  </cols>
  <sheetData>
    <row r="1" spans="1:8" ht="24" thickTop="1">
      <c r="A1" s="117" t="s">
        <v>92</v>
      </c>
      <c r="B1" s="118"/>
      <c r="C1" s="118"/>
      <c r="D1" s="118"/>
      <c r="E1" s="118"/>
      <c r="F1" s="118"/>
      <c r="G1" s="118"/>
      <c r="H1" s="119"/>
    </row>
    <row r="2" spans="1:8">
      <c r="A2" s="120" t="s">
        <v>86</v>
      </c>
      <c r="B2" s="121"/>
      <c r="C2" s="121"/>
      <c r="D2" s="121"/>
      <c r="E2" s="121"/>
      <c r="F2" s="121"/>
      <c r="G2" s="121"/>
      <c r="H2" s="122"/>
    </row>
    <row r="3" spans="1:8" ht="18.75" customHeight="1">
      <c r="A3" s="123"/>
      <c r="B3" s="124"/>
      <c r="C3" s="124"/>
      <c r="D3" s="124"/>
      <c r="E3" s="124"/>
      <c r="F3" s="124"/>
      <c r="G3" s="124"/>
      <c r="H3" s="125"/>
    </row>
    <row r="4" spans="1:8">
      <c r="A4" s="123"/>
      <c r="B4" s="124"/>
      <c r="C4" s="124"/>
      <c r="D4" s="124"/>
      <c r="E4" s="124"/>
      <c r="F4" s="124"/>
      <c r="G4" s="124"/>
      <c r="H4" s="125"/>
    </row>
    <row r="5" spans="1:8" ht="20.100000000000001" customHeight="1">
      <c r="A5" s="96" t="s">
        <v>37</v>
      </c>
      <c r="B5" s="202" t="s">
        <v>162</v>
      </c>
      <c r="C5" s="202"/>
      <c r="D5" s="202"/>
      <c r="E5" s="202"/>
      <c r="F5" s="202"/>
      <c r="G5" s="202"/>
      <c r="H5" s="203"/>
    </row>
    <row r="6" spans="1:8" ht="32.25" customHeight="1">
      <c r="A6" s="96" t="s">
        <v>91</v>
      </c>
      <c r="B6" s="109" t="str">
        <f>SUMMARY!B6</f>
        <v>CT.0587</v>
      </c>
      <c r="C6" s="218" t="s">
        <v>55</v>
      </c>
      <c r="D6" s="219"/>
      <c r="E6" s="198" t="s">
        <v>58</v>
      </c>
      <c r="F6" s="198"/>
      <c r="G6" s="94" t="s">
        <v>59</v>
      </c>
      <c r="H6" s="95" t="s">
        <v>167</v>
      </c>
    </row>
    <row r="7" spans="1:8" ht="19.5" customHeight="1">
      <c r="A7" s="96" t="s">
        <v>54</v>
      </c>
      <c r="B7" s="199" t="s">
        <v>163</v>
      </c>
      <c r="C7" s="200"/>
      <c r="D7" s="200"/>
      <c r="E7" s="200"/>
      <c r="F7" s="200"/>
      <c r="G7" s="200"/>
      <c r="H7" s="201"/>
    </row>
    <row r="8" spans="1:8" ht="67.5" customHeight="1">
      <c r="A8" s="96" t="s">
        <v>56</v>
      </c>
      <c r="B8" s="202" t="s">
        <v>207</v>
      </c>
      <c r="C8" s="202"/>
      <c r="D8" s="202"/>
      <c r="E8" s="202"/>
      <c r="F8" s="202"/>
      <c r="G8" s="202"/>
      <c r="H8" s="203"/>
    </row>
    <row r="9" spans="1:8" ht="76.5" customHeight="1">
      <c r="A9" s="96" t="s">
        <v>57</v>
      </c>
      <c r="B9" s="202" t="s">
        <v>208</v>
      </c>
      <c r="C9" s="202"/>
      <c r="D9" s="202"/>
      <c r="E9" s="202"/>
      <c r="F9" s="202"/>
      <c r="G9" s="202"/>
      <c r="H9" s="203"/>
    </row>
    <row r="10" spans="1:8" ht="28.5" customHeight="1" thickBot="1">
      <c r="A10" s="96" t="s">
        <v>60</v>
      </c>
      <c r="B10" s="112" t="s">
        <v>164</v>
      </c>
      <c r="C10" s="204" t="s">
        <v>65</v>
      </c>
      <c r="D10" s="204"/>
      <c r="E10" s="205" t="s">
        <v>165</v>
      </c>
      <c r="F10" s="205"/>
      <c r="G10" s="205"/>
      <c r="H10" s="206"/>
    </row>
    <row r="11" spans="1:8" ht="20.100000000000001" customHeight="1" thickTop="1" thickBot="1">
      <c r="A11" s="96" t="s">
        <v>61</v>
      </c>
      <c r="B11" s="113" t="s">
        <v>166</v>
      </c>
      <c r="C11" s="204" t="s">
        <v>31</v>
      </c>
      <c r="D11" s="204"/>
      <c r="E11" s="205" t="str">
        <f>SUMMARY!E11</f>
        <v>05 April 2014</v>
      </c>
      <c r="F11" s="205"/>
      <c r="G11" s="205"/>
      <c r="H11" s="206"/>
    </row>
    <row r="12" spans="1:8" ht="13.5" thickTop="1">
      <c r="A12" s="56"/>
      <c r="B12" s="25"/>
      <c r="C12" s="25"/>
      <c r="D12" s="25"/>
      <c r="E12" s="25"/>
      <c r="F12" s="25"/>
      <c r="G12" s="25"/>
      <c r="H12" s="55"/>
    </row>
    <row r="13" spans="1:8">
      <c r="A13" s="56"/>
      <c r="B13" s="25"/>
      <c r="C13" s="25"/>
      <c r="D13" s="25"/>
      <c r="E13" s="25"/>
      <c r="F13" s="25"/>
      <c r="G13" s="25"/>
      <c r="H13" s="55"/>
    </row>
    <row r="14" spans="1:8" ht="19.5" customHeight="1">
      <c r="A14" s="303" t="s">
        <v>35</v>
      </c>
      <c r="B14" s="301"/>
      <c r="C14" s="301"/>
      <c r="D14" s="301"/>
      <c r="E14" s="111"/>
      <c r="F14" s="300" t="s">
        <v>36</v>
      </c>
      <c r="G14" s="301"/>
      <c r="H14" s="302"/>
    </row>
    <row r="15" spans="1:8" s="16" customFormat="1" ht="20.25" customHeight="1">
      <c r="A15" s="357" t="s">
        <v>209</v>
      </c>
      <c r="B15" s="358"/>
      <c r="C15" s="358"/>
      <c r="D15" s="358"/>
      <c r="E15" s="358"/>
      <c r="F15" s="359"/>
      <c r="G15" s="359"/>
      <c r="H15" s="360"/>
    </row>
    <row r="16" spans="1:8" s="16" customFormat="1">
      <c r="A16" s="361"/>
      <c r="B16" s="362"/>
      <c r="C16" s="362"/>
      <c r="D16" s="362"/>
      <c r="E16" s="362"/>
      <c r="F16" s="362"/>
      <c r="G16" s="362"/>
      <c r="H16" s="363"/>
    </row>
    <row r="17" spans="1:8" s="16" customFormat="1">
      <c r="A17" s="361"/>
      <c r="B17" s="362"/>
      <c r="C17" s="362"/>
      <c r="D17" s="362"/>
      <c r="E17" s="362"/>
      <c r="F17" s="362"/>
      <c r="G17" s="362"/>
      <c r="H17" s="363"/>
    </row>
    <row r="18" spans="1:8" s="16" customFormat="1">
      <c r="A18" s="361"/>
      <c r="B18" s="362"/>
      <c r="C18" s="362"/>
      <c r="D18" s="362"/>
      <c r="E18" s="362"/>
      <c r="F18" s="362"/>
      <c r="G18" s="362"/>
      <c r="H18" s="363"/>
    </row>
    <row r="19" spans="1:8" s="16" customFormat="1">
      <c r="A19" s="361"/>
      <c r="B19" s="362"/>
      <c r="C19" s="362"/>
      <c r="D19" s="362"/>
      <c r="E19" s="362"/>
      <c r="F19" s="362"/>
      <c r="G19" s="362"/>
      <c r="H19" s="363"/>
    </row>
    <row r="20" spans="1:8" s="16" customFormat="1">
      <c r="A20" s="361"/>
      <c r="B20" s="362"/>
      <c r="C20" s="362"/>
      <c r="D20" s="362"/>
      <c r="E20" s="362"/>
      <c r="F20" s="362"/>
      <c r="G20" s="362"/>
      <c r="H20" s="363"/>
    </row>
    <row r="21" spans="1:8" s="16" customFormat="1">
      <c r="A21" s="361"/>
      <c r="B21" s="362"/>
      <c r="C21" s="362"/>
      <c r="D21" s="362"/>
      <c r="E21" s="362"/>
      <c r="F21" s="362"/>
      <c r="G21" s="362"/>
      <c r="H21" s="363"/>
    </row>
    <row r="22" spans="1:8" s="16" customFormat="1">
      <c r="A22" s="361"/>
      <c r="B22" s="362"/>
      <c r="C22" s="362"/>
      <c r="D22" s="362"/>
      <c r="E22" s="362"/>
      <c r="F22" s="362"/>
      <c r="G22" s="362"/>
      <c r="H22" s="363"/>
    </row>
    <row r="23" spans="1:8" s="16" customFormat="1">
      <c r="A23" s="361"/>
      <c r="B23" s="362"/>
      <c r="C23" s="362"/>
      <c r="D23" s="362"/>
      <c r="E23" s="362"/>
      <c r="F23" s="362"/>
      <c r="G23" s="362"/>
      <c r="H23" s="363"/>
    </row>
    <row r="24" spans="1:8" s="16" customFormat="1">
      <c r="A24" s="361"/>
      <c r="B24" s="362"/>
      <c r="C24" s="362"/>
      <c r="D24" s="362"/>
      <c r="E24" s="362"/>
      <c r="F24" s="362"/>
      <c r="G24" s="362"/>
      <c r="H24" s="363"/>
    </row>
    <row r="25" spans="1:8" s="16" customFormat="1">
      <c r="A25" s="361"/>
      <c r="B25" s="362"/>
      <c r="C25" s="362"/>
      <c r="D25" s="362"/>
      <c r="E25" s="362"/>
      <c r="F25" s="362"/>
      <c r="G25" s="362"/>
      <c r="H25" s="363"/>
    </row>
    <row r="26" spans="1:8" s="16" customFormat="1">
      <c r="A26" s="361"/>
      <c r="B26" s="362"/>
      <c r="C26" s="362"/>
      <c r="D26" s="362"/>
      <c r="E26" s="362"/>
      <c r="F26" s="362"/>
      <c r="G26" s="362"/>
      <c r="H26" s="363"/>
    </row>
    <row r="27" spans="1:8" s="16" customFormat="1">
      <c r="A27" s="361"/>
      <c r="B27" s="362"/>
      <c r="C27" s="362"/>
      <c r="D27" s="362"/>
      <c r="E27" s="362"/>
      <c r="F27" s="362"/>
      <c r="G27" s="362"/>
      <c r="H27" s="363"/>
    </row>
    <row r="28" spans="1:8" s="16" customFormat="1">
      <c r="A28" s="361"/>
      <c r="B28" s="362"/>
      <c r="C28" s="362"/>
      <c r="D28" s="362"/>
      <c r="E28" s="362"/>
      <c r="F28" s="362"/>
      <c r="G28" s="362"/>
      <c r="H28" s="363"/>
    </row>
    <row r="29" spans="1:8" s="16" customFormat="1" ht="13.5" customHeight="1">
      <c r="A29" s="361"/>
      <c r="B29" s="362"/>
      <c r="C29" s="362"/>
      <c r="D29" s="362"/>
      <c r="E29" s="362"/>
      <c r="F29" s="362"/>
      <c r="G29" s="362"/>
      <c r="H29" s="363"/>
    </row>
    <row r="30" spans="1:8" s="16" customFormat="1" ht="303.75" customHeight="1">
      <c r="A30" s="364"/>
      <c r="B30" s="365"/>
      <c r="C30" s="365"/>
      <c r="D30" s="365"/>
      <c r="E30" s="365"/>
      <c r="F30" s="365"/>
      <c r="G30" s="365"/>
      <c r="H30" s="366"/>
    </row>
    <row r="31" spans="1:8">
      <c r="A31" s="59"/>
      <c r="B31" s="60"/>
      <c r="C31" s="60"/>
      <c r="D31" s="60"/>
      <c r="E31" s="60"/>
      <c r="F31" s="60"/>
      <c r="G31" s="60"/>
      <c r="H31" s="61"/>
    </row>
    <row r="32" spans="1:8">
      <c r="A32" s="59"/>
      <c r="B32" s="60"/>
      <c r="C32" s="60"/>
      <c r="D32" s="60"/>
      <c r="E32" s="60"/>
      <c r="F32" s="60"/>
      <c r="G32" s="60"/>
      <c r="H32" s="61"/>
    </row>
    <row r="33" spans="1:8" ht="23.25" customHeight="1">
      <c r="A33" s="304" t="s">
        <v>87</v>
      </c>
      <c r="B33" s="305"/>
      <c r="C33" s="305"/>
      <c r="D33" s="305"/>
      <c r="E33" s="305"/>
      <c r="F33" s="305"/>
      <c r="G33" s="305"/>
      <c r="H33" s="306"/>
    </row>
    <row r="34" spans="1:8" ht="11.25" customHeight="1">
      <c r="A34" s="299"/>
      <c r="B34" s="297"/>
      <c r="C34" s="297"/>
      <c r="D34" s="297"/>
      <c r="E34" s="297"/>
      <c r="F34" s="297"/>
      <c r="G34" s="297"/>
      <c r="H34" s="298"/>
    </row>
    <row r="35" spans="1:8">
      <c r="A35" s="367" t="s">
        <v>210</v>
      </c>
      <c r="B35" s="368"/>
      <c r="C35" s="368"/>
      <c r="D35" s="368"/>
      <c r="E35" s="368"/>
      <c r="F35" s="368"/>
      <c r="G35" s="368"/>
      <c r="H35" s="369"/>
    </row>
    <row r="36" spans="1:8">
      <c r="A36" s="370"/>
      <c r="B36" s="371"/>
      <c r="C36" s="371"/>
      <c r="D36" s="371"/>
      <c r="E36" s="371"/>
      <c r="F36" s="371"/>
      <c r="G36" s="371"/>
      <c r="H36" s="372"/>
    </row>
    <row r="37" spans="1:8">
      <c r="A37" s="370"/>
      <c r="B37" s="371"/>
      <c r="C37" s="371"/>
      <c r="D37" s="371"/>
      <c r="E37" s="371"/>
      <c r="F37" s="371"/>
      <c r="G37" s="371"/>
      <c r="H37" s="372"/>
    </row>
    <row r="38" spans="1:8">
      <c r="A38" s="370"/>
      <c r="B38" s="371"/>
      <c r="C38" s="371"/>
      <c r="D38" s="371"/>
      <c r="E38" s="371"/>
      <c r="F38" s="371"/>
      <c r="G38" s="371"/>
      <c r="H38" s="372"/>
    </row>
    <row r="39" spans="1:8">
      <c r="A39" s="370"/>
      <c r="B39" s="371"/>
      <c r="C39" s="371"/>
      <c r="D39" s="371"/>
      <c r="E39" s="371"/>
      <c r="F39" s="371"/>
      <c r="G39" s="371"/>
      <c r="H39" s="372"/>
    </row>
    <row r="40" spans="1:8">
      <c r="A40" s="370"/>
      <c r="B40" s="371"/>
      <c r="C40" s="371"/>
      <c r="D40" s="371"/>
      <c r="E40" s="371"/>
      <c r="F40" s="371"/>
      <c r="G40" s="371"/>
      <c r="H40" s="372"/>
    </row>
    <row r="41" spans="1:8">
      <c r="A41" s="370"/>
      <c r="B41" s="371"/>
      <c r="C41" s="371"/>
      <c r="D41" s="371"/>
      <c r="E41" s="371"/>
      <c r="F41" s="371"/>
      <c r="G41" s="371"/>
      <c r="H41" s="372"/>
    </row>
    <row r="42" spans="1:8">
      <c r="A42" s="370"/>
      <c r="B42" s="371"/>
      <c r="C42" s="371"/>
      <c r="D42" s="371"/>
      <c r="E42" s="371"/>
      <c r="F42" s="371"/>
      <c r="G42" s="371"/>
      <c r="H42" s="372"/>
    </row>
    <row r="43" spans="1:8">
      <c r="A43" s="370"/>
      <c r="B43" s="371"/>
      <c r="C43" s="371"/>
      <c r="D43" s="371"/>
      <c r="E43" s="371"/>
      <c r="F43" s="371"/>
      <c r="G43" s="371"/>
      <c r="H43" s="372"/>
    </row>
    <row r="44" spans="1:8">
      <c r="A44" s="370"/>
      <c r="B44" s="371"/>
      <c r="C44" s="371"/>
      <c r="D44" s="371"/>
      <c r="E44" s="371"/>
      <c r="F44" s="371"/>
      <c r="G44" s="371"/>
      <c r="H44" s="372"/>
    </row>
    <row r="45" spans="1:8">
      <c r="A45" s="370"/>
      <c r="B45" s="371"/>
      <c r="C45" s="371"/>
      <c r="D45" s="371"/>
      <c r="E45" s="371"/>
      <c r="F45" s="371"/>
      <c r="G45" s="371"/>
      <c r="H45" s="372"/>
    </row>
    <row r="46" spans="1:8">
      <c r="A46" s="370"/>
      <c r="B46" s="371"/>
      <c r="C46" s="371"/>
      <c r="D46" s="371"/>
      <c r="E46" s="371"/>
      <c r="F46" s="371"/>
      <c r="G46" s="371"/>
      <c r="H46" s="372"/>
    </row>
    <row r="47" spans="1:8">
      <c r="A47" s="370"/>
      <c r="B47" s="371"/>
      <c r="C47" s="371"/>
      <c r="D47" s="371"/>
      <c r="E47" s="371"/>
      <c r="F47" s="371"/>
      <c r="G47" s="371"/>
      <c r="H47" s="372"/>
    </row>
    <row r="48" spans="1:8">
      <c r="A48" s="370"/>
      <c r="B48" s="371"/>
      <c r="C48" s="371"/>
      <c r="D48" s="371"/>
      <c r="E48" s="371"/>
      <c r="F48" s="371"/>
      <c r="G48" s="371"/>
      <c r="H48" s="372"/>
    </row>
    <row r="49" spans="1:8">
      <c r="A49" s="370"/>
      <c r="B49" s="371"/>
      <c r="C49" s="371"/>
      <c r="D49" s="371"/>
      <c r="E49" s="371"/>
      <c r="F49" s="371"/>
      <c r="G49" s="371"/>
      <c r="H49" s="372"/>
    </row>
    <row r="50" spans="1:8">
      <c r="A50" s="370"/>
      <c r="B50" s="371"/>
      <c r="C50" s="371"/>
      <c r="D50" s="371"/>
      <c r="E50" s="371"/>
      <c r="F50" s="371"/>
      <c r="G50" s="371"/>
      <c r="H50" s="372"/>
    </row>
    <row r="51" spans="1:8">
      <c r="A51" s="370"/>
      <c r="B51" s="371"/>
      <c r="C51" s="371"/>
      <c r="D51" s="371"/>
      <c r="E51" s="371"/>
      <c r="F51" s="371"/>
      <c r="G51" s="371"/>
      <c r="H51" s="372"/>
    </row>
    <row r="52" spans="1:8">
      <c r="A52" s="370"/>
      <c r="B52" s="371"/>
      <c r="C52" s="371"/>
      <c r="D52" s="371"/>
      <c r="E52" s="371"/>
      <c r="F52" s="371"/>
      <c r="G52" s="371"/>
      <c r="H52" s="372"/>
    </row>
    <row r="53" spans="1:8">
      <c r="A53" s="370"/>
      <c r="B53" s="371"/>
      <c r="C53" s="371"/>
      <c r="D53" s="371"/>
      <c r="E53" s="371"/>
      <c r="F53" s="371"/>
      <c r="G53" s="371"/>
      <c r="H53" s="372"/>
    </row>
    <row r="54" spans="1:8">
      <c r="A54" s="370"/>
      <c r="B54" s="371"/>
      <c r="C54" s="371"/>
      <c r="D54" s="371"/>
      <c r="E54" s="371"/>
      <c r="F54" s="371"/>
      <c r="G54" s="371"/>
      <c r="H54" s="372"/>
    </row>
    <row r="55" spans="1:8">
      <c r="A55" s="370"/>
      <c r="B55" s="371"/>
      <c r="C55" s="371"/>
      <c r="D55" s="371"/>
      <c r="E55" s="371"/>
      <c r="F55" s="371"/>
      <c r="G55" s="371"/>
      <c r="H55" s="372"/>
    </row>
    <row r="56" spans="1:8">
      <c r="A56" s="373"/>
      <c r="B56" s="374"/>
      <c r="C56" s="374"/>
      <c r="D56" s="374"/>
      <c r="E56" s="374"/>
      <c r="F56" s="374"/>
      <c r="G56" s="374"/>
      <c r="H56" s="375"/>
    </row>
    <row r="57" spans="1:8">
      <c r="A57" s="35"/>
      <c r="B57" s="35"/>
      <c r="C57" s="35"/>
      <c r="D57" s="35"/>
      <c r="E57" s="35"/>
      <c r="F57" s="35"/>
      <c r="G57" s="35"/>
      <c r="H57" s="35"/>
    </row>
    <row r="58" spans="1:8">
      <c r="A58" s="35"/>
      <c r="B58" s="35"/>
      <c r="C58" s="35"/>
      <c r="D58" s="35"/>
      <c r="E58" s="35"/>
      <c r="F58" s="35"/>
      <c r="G58" s="35"/>
      <c r="H58" s="35"/>
    </row>
    <row r="59" spans="1:8">
      <c r="A59" s="35"/>
      <c r="B59" s="35"/>
      <c r="C59" s="35"/>
      <c r="D59" s="35"/>
      <c r="E59" s="35"/>
      <c r="F59" s="35"/>
      <c r="G59" s="35"/>
      <c r="H59" s="35"/>
    </row>
    <row r="60" spans="1:8">
      <c r="A60" s="35"/>
      <c r="B60" s="35"/>
      <c r="C60" s="35"/>
      <c r="D60" s="35"/>
      <c r="E60" s="35"/>
      <c r="F60" s="35"/>
      <c r="G60" s="35"/>
      <c r="H60" s="35"/>
    </row>
    <row r="61" spans="1:8">
      <c r="A61" s="35"/>
      <c r="B61" s="35"/>
      <c r="C61" s="35"/>
      <c r="D61" s="35"/>
      <c r="E61" s="35"/>
      <c r="F61" s="35"/>
      <c r="G61" s="35"/>
      <c r="H61" s="35"/>
    </row>
    <row r="62" spans="1:8">
      <c r="A62" s="35"/>
      <c r="B62" s="35"/>
      <c r="C62" s="35"/>
      <c r="D62" s="35"/>
      <c r="E62" s="35"/>
      <c r="F62" s="35"/>
      <c r="G62" s="35"/>
      <c r="H62" s="35"/>
    </row>
    <row r="63" spans="1:8">
      <c r="A63" s="35"/>
      <c r="B63" s="35"/>
      <c r="C63" s="35"/>
      <c r="D63" s="35"/>
      <c r="E63" s="35"/>
      <c r="F63" s="35"/>
      <c r="G63" s="35"/>
      <c r="H63" s="35"/>
    </row>
    <row r="64" spans="1:8">
      <c r="A64" s="35"/>
      <c r="B64" s="35"/>
      <c r="C64" s="35"/>
      <c r="D64" s="35"/>
      <c r="E64" s="35"/>
      <c r="F64" s="35"/>
      <c r="G64" s="35"/>
      <c r="H64" s="35"/>
    </row>
    <row r="65" spans="1:8">
      <c r="A65" s="35"/>
      <c r="B65" s="35"/>
      <c r="C65" s="35"/>
      <c r="D65" s="35"/>
      <c r="E65" s="35"/>
      <c r="F65" s="35"/>
      <c r="G65" s="35"/>
      <c r="H65" s="35"/>
    </row>
    <row r="66" spans="1:8">
      <c r="A66" s="35"/>
      <c r="B66" s="35"/>
      <c r="C66" s="35"/>
      <c r="D66" s="35"/>
      <c r="E66" s="35"/>
      <c r="F66" s="35"/>
      <c r="G66" s="35"/>
      <c r="H66" s="35"/>
    </row>
    <row r="67" spans="1:8">
      <c r="A67" s="35"/>
      <c r="B67" s="35"/>
      <c r="C67" s="35"/>
      <c r="D67" s="35"/>
      <c r="E67" s="35"/>
      <c r="F67" s="35"/>
      <c r="G67" s="35"/>
      <c r="H67" s="35"/>
    </row>
    <row r="68" spans="1:8">
      <c r="A68" s="35"/>
      <c r="B68" s="35"/>
      <c r="C68" s="35"/>
      <c r="D68" s="35"/>
      <c r="E68" s="35"/>
      <c r="F68" s="35"/>
      <c r="G68" s="35"/>
      <c r="H68" s="35"/>
    </row>
    <row r="69" spans="1:8">
      <c r="A69" s="35"/>
      <c r="B69" s="35"/>
      <c r="C69" s="35"/>
      <c r="D69" s="35"/>
      <c r="E69" s="35"/>
      <c r="F69" s="35"/>
      <c r="G69" s="35"/>
      <c r="H69" s="35"/>
    </row>
    <row r="70" spans="1:8">
      <c r="A70" s="35"/>
      <c r="B70" s="35"/>
      <c r="C70" s="35"/>
      <c r="D70" s="35"/>
      <c r="E70" s="35"/>
      <c r="F70" s="35"/>
      <c r="G70" s="35"/>
      <c r="H70" s="35"/>
    </row>
    <row r="71" spans="1:8">
      <c r="A71" s="35"/>
      <c r="B71" s="35"/>
      <c r="C71" s="35"/>
      <c r="D71" s="35"/>
      <c r="E71" s="35"/>
      <c r="F71" s="35"/>
      <c r="G71" s="35"/>
      <c r="H71" s="35"/>
    </row>
    <row r="72" spans="1:8">
      <c r="A72" s="35"/>
      <c r="B72" s="35"/>
      <c r="C72" s="35"/>
      <c r="D72" s="35"/>
      <c r="E72" s="35"/>
      <c r="F72" s="35"/>
      <c r="G72" s="35"/>
      <c r="H72" s="35"/>
    </row>
    <row r="73" spans="1:8">
      <c r="A73" s="35"/>
      <c r="B73" s="35"/>
      <c r="C73" s="35"/>
      <c r="D73" s="35"/>
      <c r="E73" s="35"/>
      <c r="F73" s="35"/>
      <c r="G73" s="35"/>
      <c r="H73" s="35"/>
    </row>
    <row r="74" spans="1:8">
      <c r="A74" s="35"/>
      <c r="B74" s="35"/>
      <c r="C74" s="35"/>
      <c r="D74" s="35"/>
      <c r="E74" s="35"/>
      <c r="F74" s="35"/>
      <c r="G74" s="35"/>
      <c r="H74" s="35"/>
    </row>
    <row r="75" spans="1:8">
      <c r="A75" s="35"/>
      <c r="B75" s="35"/>
      <c r="C75" s="35"/>
      <c r="D75" s="35"/>
      <c r="E75" s="35"/>
      <c r="F75" s="35"/>
      <c r="G75" s="35"/>
      <c r="H75" s="35"/>
    </row>
    <row r="76" spans="1:8">
      <c r="A76" s="35"/>
      <c r="B76" s="35"/>
      <c r="C76" s="35"/>
      <c r="D76" s="35"/>
      <c r="E76" s="35"/>
      <c r="F76" s="35"/>
      <c r="G76" s="35"/>
      <c r="H76" s="35"/>
    </row>
    <row r="77" spans="1:8">
      <c r="A77" s="35"/>
      <c r="B77" s="35"/>
      <c r="C77" s="35"/>
      <c r="D77" s="35"/>
      <c r="E77" s="35"/>
      <c r="F77" s="35"/>
      <c r="G77" s="35"/>
      <c r="H77" s="35"/>
    </row>
    <row r="78" spans="1:8">
      <c r="A78" s="35"/>
      <c r="B78" s="35"/>
      <c r="C78" s="35"/>
      <c r="D78" s="35"/>
      <c r="E78" s="35"/>
      <c r="F78" s="35"/>
      <c r="G78" s="35"/>
      <c r="H78" s="35"/>
    </row>
    <row r="79" spans="1:8">
      <c r="A79" s="35"/>
      <c r="B79" s="35"/>
      <c r="C79" s="35"/>
      <c r="D79" s="35"/>
      <c r="E79" s="35"/>
      <c r="F79" s="35"/>
      <c r="G79" s="35"/>
      <c r="H79" s="35"/>
    </row>
    <row r="80" spans="1:8">
      <c r="A80" s="35"/>
      <c r="B80" s="35"/>
      <c r="C80" s="35"/>
      <c r="D80" s="35"/>
      <c r="E80" s="35"/>
      <c r="F80" s="35"/>
      <c r="G80" s="35"/>
      <c r="H80" s="35"/>
    </row>
    <row r="81" spans="1:8">
      <c r="A81" s="35"/>
      <c r="B81" s="35"/>
      <c r="C81" s="35"/>
      <c r="D81" s="35"/>
      <c r="E81" s="35"/>
      <c r="F81" s="35"/>
      <c r="G81" s="35"/>
      <c r="H81" s="35"/>
    </row>
    <row r="82" spans="1:8">
      <c r="A82" s="35"/>
      <c r="B82" s="35"/>
      <c r="C82" s="35"/>
      <c r="D82" s="35"/>
      <c r="E82" s="35"/>
      <c r="F82" s="35"/>
      <c r="G82" s="35"/>
      <c r="H82" s="35"/>
    </row>
    <row r="83" spans="1:8">
      <c r="A83" s="35"/>
      <c r="B83" s="35"/>
      <c r="C83" s="35"/>
      <c r="D83" s="35"/>
      <c r="E83" s="35"/>
      <c r="F83" s="35"/>
      <c r="G83" s="35"/>
      <c r="H83" s="35"/>
    </row>
    <row r="84" spans="1:8">
      <c r="A84" s="35"/>
      <c r="B84" s="35"/>
      <c r="C84" s="35"/>
      <c r="D84" s="35"/>
      <c r="E84" s="35"/>
      <c r="F84" s="35"/>
      <c r="G84" s="35"/>
      <c r="H84" s="35"/>
    </row>
    <row r="85" spans="1:8">
      <c r="A85" s="35"/>
      <c r="B85" s="35"/>
      <c r="C85" s="35"/>
      <c r="D85" s="35"/>
      <c r="E85" s="35"/>
      <c r="F85" s="35"/>
      <c r="G85" s="35"/>
      <c r="H85" s="35"/>
    </row>
    <row r="86" spans="1:8">
      <c r="A86" s="35"/>
      <c r="B86" s="35"/>
      <c r="C86" s="35"/>
      <c r="D86" s="35"/>
      <c r="E86" s="35"/>
      <c r="F86" s="35"/>
      <c r="G86" s="35"/>
      <c r="H86" s="35"/>
    </row>
    <row r="87" spans="1:8">
      <c r="A87" s="35"/>
      <c r="B87" s="35"/>
      <c r="C87" s="35"/>
      <c r="D87" s="35"/>
      <c r="E87" s="35"/>
      <c r="F87" s="35"/>
      <c r="G87" s="35"/>
      <c r="H87" s="35"/>
    </row>
    <row r="88" spans="1:8">
      <c r="A88" s="35"/>
      <c r="B88" s="35"/>
      <c r="C88" s="35"/>
      <c r="D88" s="35"/>
      <c r="E88" s="35"/>
      <c r="F88" s="35"/>
      <c r="G88" s="35"/>
      <c r="H88" s="35"/>
    </row>
    <row r="89" spans="1:8">
      <c r="A89" s="35"/>
      <c r="B89" s="35"/>
      <c r="C89" s="35"/>
      <c r="D89" s="35"/>
      <c r="E89" s="35"/>
      <c r="F89" s="35"/>
      <c r="G89" s="35"/>
      <c r="H89" s="35"/>
    </row>
    <row r="90" spans="1:8">
      <c r="A90" s="35"/>
      <c r="B90" s="35"/>
      <c r="C90" s="35"/>
      <c r="D90" s="35"/>
      <c r="E90" s="35"/>
      <c r="F90" s="35"/>
      <c r="G90" s="35"/>
      <c r="H90" s="35"/>
    </row>
    <row r="91" spans="1:8">
      <c r="A91" s="35"/>
      <c r="B91" s="35"/>
      <c r="C91" s="35"/>
      <c r="D91" s="35"/>
      <c r="E91" s="35"/>
      <c r="F91" s="35"/>
      <c r="G91" s="35"/>
      <c r="H91" s="35"/>
    </row>
    <row r="92" spans="1:8">
      <c r="A92" s="35"/>
      <c r="B92" s="35"/>
      <c r="C92" s="35"/>
      <c r="D92" s="35"/>
      <c r="E92" s="35"/>
      <c r="F92" s="35"/>
      <c r="G92" s="35"/>
      <c r="H92" s="35"/>
    </row>
    <row r="93" spans="1:8">
      <c r="A93" s="35"/>
      <c r="B93" s="35"/>
      <c r="C93" s="35"/>
      <c r="D93" s="35"/>
      <c r="E93" s="35"/>
      <c r="F93" s="35"/>
      <c r="G93" s="35"/>
      <c r="H93" s="35"/>
    </row>
    <row r="94" spans="1:8">
      <c r="A94" s="35"/>
      <c r="B94" s="35"/>
      <c r="C94" s="35"/>
      <c r="D94" s="35"/>
      <c r="E94" s="35"/>
      <c r="F94" s="35"/>
      <c r="G94" s="35"/>
      <c r="H94" s="35"/>
    </row>
    <row r="95" spans="1:8">
      <c r="A95" s="35"/>
      <c r="B95" s="35"/>
      <c r="C95" s="35"/>
      <c r="D95" s="35"/>
      <c r="E95" s="35"/>
      <c r="F95" s="35"/>
      <c r="G95" s="35"/>
      <c r="H95" s="35"/>
    </row>
    <row r="96" spans="1:8">
      <c r="A96" s="35"/>
      <c r="B96" s="35"/>
      <c r="C96" s="35"/>
      <c r="D96" s="35"/>
      <c r="E96" s="35"/>
      <c r="F96" s="35"/>
      <c r="G96" s="35"/>
      <c r="H96" s="35"/>
    </row>
    <row r="97" spans="1:8">
      <c r="A97" s="35"/>
      <c r="B97" s="35"/>
      <c r="C97" s="35"/>
      <c r="D97" s="35"/>
      <c r="E97" s="35"/>
      <c r="F97" s="35"/>
      <c r="G97" s="35"/>
      <c r="H97" s="35"/>
    </row>
    <row r="98" spans="1:8">
      <c r="A98" s="35"/>
      <c r="B98" s="35"/>
      <c r="C98" s="35"/>
      <c r="D98" s="35"/>
      <c r="E98" s="35"/>
      <c r="F98" s="35"/>
      <c r="G98" s="35"/>
      <c r="H98" s="35"/>
    </row>
    <row r="99" spans="1:8">
      <c r="A99" s="35"/>
      <c r="B99" s="35"/>
      <c r="C99" s="35"/>
      <c r="D99" s="35"/>
      <c r="E99" s="35"/>
      <c r="F99" s="35"/>
      <c r="G99" s="35"/>
      <c r="H99" s="35"/>
    </row>
    <row r="100" spans="1:8">
      <c r="A100" s="35"/>
      <c r="B100" s="35"/>
      <c r="C100" s="35"/>
      <c r="D100" s="35"/>
      <c r="E100" s="35"/>
      <c r="F100" s="35"/>
      <c r="G100" s="35"/>
      <c r="H100" s="35"/>
    </row>
    <row r="101" spans="1:8">
      <c r="A101" s="35"/>
      <c r="B101" s="35"/>
      <c r="C101" s="35"/>
      <c r="D101" s="35"/>
      <c r="E101" s="35"/>
      <c r="F101" s="35"/>
      <c r="G101" s="35"/>
      <c r="H101" s="35"/>
    </row>
    <row r="102" spans="1:8">
      <c r="A102" s="35"/>
      <c r="B102" s="35"/>
      <c r="C102" s="35"/>
      <c r="D102" s="35"/>
      <c r="E102" s="35"/>
      <c r="F102" s="35"/>
      <c r="G102" s="35"/>
      <c r="H102" s="35"/>
    </row>
    <row r="103" spans="1:8">
      <c r="A103" s="35"/>
      <c r="B103" s="35"/>
      <c r="C103" s="35"/>
      <c r="D103" s="35"/>
      <c r="E103" s="35"/>
      <c r="F103" s="35"/>
      <c r="G103" s="35"/>
      <c r="H103" s="35"/>
    </row>
    <row r="104" spans="1:8">
      <c r="A104" s="35"/>
      <c r="B104" s="35"/>
      <c r="C104" s="35"/>
      <c r="D104" s="35"/>
      <c r="E104" s="35"/>
      <c r="F104" s="35"/>
      <c r="G104" s="35"/>
      <c r="H104" s="35"/>
    </row>
    <row r="105" spans="1:8">
      <c r="A105" s="35"/>
      <c r="B105" s="35"/>
      <c r="C105" s="35"/>
      <c r="D105" s="35"/>
      <c r="E105" s="35"/>
      <c r="F105" s="35"/>
      <c r="G105" s="35"/>
      <c r="H105" s="35"/>
    </row>
    <row r="106" spans="1:8">
      <c r="A106" s="35"/>
      <c r="B106" s="35"/>
      <c r="C106" s="35"/>
      <c r="D106" s="35"/>
      <c r="E106" s="35"/>
      <c r="F106" s="35"/>
      <c r="G106" s="35"/>
      <c r="H106" s="35"/>
    </row>
    <row r="107" spans="1:8">
      <c r="A107" s="35"/>
      <c r="B107" s="35"/>
      <c r="C107" s="35"/>
      <c r="D107" s="35"/>
      <c r="E107" s="35"/>
      <c r="F107" s="35"/>
      <c r="G107" s="35"/>
      <c r="H107" s="35"/>
    </row>
    <row r="108" spans="1:8">
      <c r="A108" s="35"/>
      <c r="B108" s="35"/>
      <c r="C108" s="35"/>
      <c r="D108" s="35"/>
      <c r="E108" s="35"/>
      <c r="F108" s="35"/>
      <c r="G108" s="35"/>
      <c r="H108" s="35"/>
    </row>
    <row r="109" spans="1:8">
      <c r="A109" s="35"/>
      <c r="B109" s="35"/>
      <c r="C109" s="35"/>
      <c r="D109" s="35"/>
      <c r="E109" s="35"/>
      <c r="F109" s="35"/>
      <c r="G109" s="35"/>
      <c r="H109" s="35"/>
    </row>
    <row r="110" spans="1:8">
      <c r="A110" s="35"/>
      <c r="B110" s="35"/>
      <c r="C110" s="35"/>
      <c r="D110" s="35"/>
      <c r="E110" s="35"/>
      <c r="F110" s="35"/>
      <c r="G110" s="35"/>
      <c r="H110" s="35"/>
    </row>
    <row r="111" spans="1:8">
      <c r="A111" s="35"/>
      <c r="B111" s="35"/>
      <c r="C111" s="35"/>
      <c r="D111" s="35"/>
      <c r="E111" s="35"/>
      <c r="F111" s="35"/>
      <c r="G111" s="35"/>
      <c r="H111" s="35"/>
    </row>
    <row r="112" spans="1:8">
      <c r="A112" s="35"/>
      <c r="B112" s="35"/>
      <c r="C112" s="35"/>
      <c r="D112" s="35"/>
      <c r="E112" s="35"/>
      <c r="F112" s="35"/>
      <c r="G112" s="35"/>
      <c r="H112" s="35"/>
    </row>
    <row r="113" spans="1:8">
      <c r="A113" s="35"/>
      <c r="B113" s="35"/>
      <c r="C113" s="35"/>
      <c r="D113" s="35"/>
      <c r="E113" s="35"/>
      <c r="F113" s="35"/>
      <c r="G113" s="35"/>
      <c r="H113" s="35"/>
    </row>
    <row r="114" spans="1:8">
      <c r="A114" s="35"/>
      <c r="B114" s="35"/>
      <c r="C114" s="35"/>
      <c r="D114" s="35"/>
      <c r="E114" s="35"/>
      <c r="F114" s="35"/>
      <c r="G114" s="35"/>
      <c r="H114" s="35"/>
    </row>
    <row r="115" spans="1:8">
      <c r="A115" s="35"/>
      <c r="B115" s="35"/>
      <c r="C115" s="35"/>
      <c r="D115" s="35"/>
      <c r="E115" s="35"/>
      <c r="F115" s="35"/>
      <c r="G115" s="35"/>
      <c r="H115" s="35"/>
    </row>
    <row r="116" spans="1:8">
      <c r="A116" s="35"/>
      <c r="B116" s="35"/>
      <c r="C116" s="35"/>
      <c r="D116" s="35"/>
      <c r="E116" s="35"/>
      <c r="F116" s="35"/>
      <c r="G116" s="35"/>
      <c r="H116" s="35"/>
    </row>
    <row r="117" spans="1:8">
      <c r="A117" s="35"/>
      <c r="B117" s="35"/>
      <c r="C117" s="35"/>
      <c r="D117" s="35"/>
      <c r="E117" s="35"/>
      <c r="F117" s="35"/>
      <c r="G117" s="35"/>
      <c r="H117" s="35"/>
    </row>
    <row r="118" spans="1:8">
      <c r="A118" s="35"/>
      <c r="B118" s="35"/>
      <c r="C118" s="35"/>
      <c r="D118" s="35"/>
      <c r="E118" s="35"/>
      <c r="F118" s="35"/>
      <c r="G118" s="35"/>
      <c r="H118" s="35"/>
    </row>
    <row r="119" spans="1:8">
      <c r="A119" s="35"/>
      <c r="B119" s="35"/>
      <c r="C119" s="35"/>
      <c r="D119" s="35"/>
      <c r="E119" s="35"/>
      <c r="F119" s="35"/>
      <c r="G119" s="35"/>
      <c r="H119" s="35"/>
    </row>
    <row r="120" spans="1:8">
      <c r="A120" s="35"/>
      <c r="B120" s="35"/>
      <c r="C120" s="35"/>
      <c r="D120" s="35"/>
      <c r="E120" s="35"/>
      <c r="F120" s="35"/>
      <c r="G120" s="35"/>
      <c r="H120" s="35"/>
    </row>
    <row r="121" spans="1:8">
      <c r="A121" s="35"/>
      <c r="B121" s="35"/>
      <c r="C121" s="35"/>
      <c r="D121" s="35"/>
      <c r="E121" s="35"/>
      <c r="F121" s="35"/>
      <c r="G121" s="35"/>
      <c r="H121" s="35"/>
    </row>
    <row r="122" spans="1:8">
      <c r="A122" s="35"/>
      <c r="B122" s="35"/>
      <c r="C122" s="35"/>
      <c r="D122" s="35"/>
      <c r="E122" s="35"/>
      <c r="F122" s="35"/>
      <c r="G122" s="35"/>
      <c r="H122" s="35"/>
    </row>
    <row r="123" spans="1:8">
      <c r="A123" s="35"/>
      <c r="B123" s="35"/>
      <c r="C123" s="35"/>
      <c r="D123" s="35"/>
      <c r="E123" s="35"/>
      <c r="F123" s="35"/>
      <c r="G123" s="35"/>
      <c r="H123" s="35"/>
    </row>
    <row r="124" spans="1:8">
      <c r="A124" s="35"/>
      <c r="B124" s="35"/>
      <c r="C124" s="35"/>
      <c r="D124" s="35"/>
      <c r="E124" s="35"/>
      <c r="F124" s="35"/>
      <c r="G124" s="35"/>
      <c r="H124" s="35"/>
    </row>
    <row r="125" spans="1:8">
      <c r="A125" s="35"/>
      <c r="B125" s="35"/>
      <c r="C125" s="35"/>
      <c r="D125" s="35"/>
      <c r="E125" s="35"/>
      <c r="F125" s="35"/>
      <c r="G125" s="35"/>
      <c r="H125" s="35"/>
    </row>
    <row r="126" spans="1:8">
      <c r="A126" s="35"/>
      <c r="B126" s="35"/>
      <c r="C126" s="35"/>
      <c r="D126" s="35"/>
      <c r="E126" s="35"/>
      <c r="F126" s="35"/>
      <c r="G126" s="35"/>
      <c r="H126" s="35"/>
    </row>
    <row r="127" spans="1:8">
      <c r="A127" s="35"/>
      <c r="B127" s="35"/>
      <c r="C127" s="35"/>
      <c r="D127" s="35"/>
      <c r="E127" s="35"/>
      <c r="F127" s="35"/>
      <c r="G127" s="35"/>
      <c r="H127" s="35"/>
    </row>
    <row r="128" spans="1:8">
      <c r="A128" s="35"/>
      <c r="B128" s="35"/>
      <c r="C128" s="35"/>
      <c r="D128" s="35"/>
      <c r="E128" s="35"/>
      <c r="F128" s="35"/>
      <c r="G128" s="35"/>
      <c r="H128" s="35"/>
    </row>
    <row r="129" spans="1:8">
      <c r="A129" s="35"/>
      <c r="B129" s="35"/>
      <c r="C129" s="35"/>
      <c r="D129" s="35"/>
      <c r="E129" s="35"/>
      <c r="F129" s="35"/>
      <c r="G129" s="35"/>
      <c r="H129" s="35"/>
    </row>
    <row r="130" spans="1:8">
      <c r="A130" s="35"/>
      <c r="B130" s="35"/>
      <c r="C130" s="35"/>
      <c r="D130" s="35"/>
      <c r="E130" s="35"/>
      <c r="F130" s="35"/>
      <c r="G130" s="35"/>
      <c r="H130" s="35"/>
    </row>
    <row r="131" spans="1:8">
      <c r="A131" s="35"/>
      <c r="B131" s="35"/>
      <c r="C131" s="35"/>
      <c r="D131" s="35"/>
      <c r="E131" s="35"/>
      <c r="F131" s="35"/>
      <c r="G131" s="35"/>
      <c r="H131" s="35"/>
    </row>
    <row r="132" spans="1:8">
      <c r="A132" s="35"/>
      <c r="B132" s="35"/>
      <c r="C132" s="35"/>
      <c r="D132" s="35"/>
      <c r="E132" s="35"/>
      <c r="F132" s="35"/>
      <c r="G132" s="35"/>
      <c r="H132" s="35"/>
    </row>
    <row r="133" spans="1:8">
      <c r="A133" s="35"/>
      <c r="B133" s="35"/>
      <c r="C133" s="35"/>
      <c r="D133" s="35"/>
      <c r="E133" s="35"/>
      <c r="F133" s="35"/>
      <c r="G133" s="35"/>
      <c r="H133" s="35"/>
    </row>
    <row r="134" spans="1:8">
      <c r="A134" s="35"/>
      <c r="B134" s="35"/>
      <c r="C134" s="35"/>
      <c r="D134" s="35"/>
      <c r="E134" s="35"/>
      <c r="F134" s="35"/>
      <c r="G134" s="35"/>
      <c r="H134" s="35"/>
    </row>
    <row r="135" spans="1:8">
      <c r="A135" s="35"/>
      <c r="B135" s="35"/>
      <c r="C135" s="35"/>
      <c r="D135" s="35"/>
      <c r="E135" s="35"/>
      <c r="F135" s="35"/>
      <c r="G135" s="35"/>
      <c r="H135" s="35"/>
    </row>
    <row r="136" spans="1:8">
      <c r="A136" s="35"/>
      <c r="B136" s="35"/>
      <c r="C136" s="35"/>
      <c r="D136" s="35"/>
      <c r="E136" s="35"/>
      <c r="F136" s="35"/>
      <c r="G136" s="35"/>
      <c r="H136" s="35"/>
    </row>
    <row r="137" spans="1:8">
      <c r="A137" s="35"/>
      <c r="B137" s="35"/>
      <c r="C137" s="35"/>
      <c r="D137" s="35"/>
      <c r="E137" s="35"/>
      <c r="F137" s="35"/>
      <c r="G137" s="35"/>
      <c r="H137" s="35"/>
    </row>
    <row r="138" spans="1:8">
      <c r="A138" s="35"/>
      <c r="B138" s="35"/>
      <c r="C138" s="35"/>
      <c r="D138" s="35"/>
      <c r="E138" s="35"/>
      <c r="F138" s="35"/>
      <c r="G138" s="35"/>
      <c r="H138" s="35"/>
    </row>
    <row r="139" spans="1:8">
      <c r="A139" s="35"/>
      <c r="B139" s="35"/>
      <c r="C139" s="35"/>
      <c r="D139" s="35"/>
      <c r="E139" s="35"/>
      <c r="F139" s="35"/>
      <c r="G139" s="35"/>
      <c r="H139" s="35"/>
    </row>
    <row r="140" spans="1:8">
      <c r="A140" s="35"/>
      <c r="B140" s="35"/>
      <c r="C140" s="35"/>
      <c r="D140" s="35"/>
      <c r="E140" s="35"/>
      <c r="F140" s="35"/>
      <c r="G140" s="35"/>
      <c r="H140" s="35"/>
    </row>
    <row r="141" spans="1:8">
      <c r="A141" s="35"/>
      <c r="B141" s="35"/>
      <c r="C141" s="35"/>
      <c r="D141" s="35"/>
      <c r="E141" s="35"/>
      <c r="F141" s="35"/>
      <c r="G141" s="35"/>
      <c r="H141" s="35"/>
    </row>
    <row r="142" spans="1:8">
      <c r="A142" s="35"/>
      <c r="B142" s="35"/>
      <c r="C142" s="35"/>
      <c r="D142" s="35"/>
      <c r="E142" s="35"/>
      <c r="F142" s="35"/>
      <c r="G142" s="35"/>
      <c r="H142" s="35"/>
    </row>
    <row r="143" spans="1:8">
      <c r="A143" s="35"/>
      <c r="B143" s="35"/>
      <c r="C143" s="35"/>
      <c r="D143" s="35"/>
      <c r="E143" s="35"/>
      <c r="F143" s="35"/>
      <c r="G143" s="35"/>
      <c r="H143" s="35"/>
    </row>
    <row r="144" spans="1:8">
      <c r="A144" s="35"/>
      <c r="B144" s="35"/>
      <c r="C144" s="35"/>
      <c r="D144" s="35"/>
      <c r="E144" s="35"/>
      <c r="F144" s="35"/>
      <c r="G144" s="35"/>
      <c r="H144" s="35"/>
    </row>
    <row r="145" spans="1:8">
      <c r="A145" s="35"/>
      <c r="B145" s="35"/>
      <c r="C145" s="35"/>
      <c r="D145" s="35"/>
      <c r="E145" s="35"/>
      <c r="F145" s="35"/>
      <c r="G145" s="35"/>
      <c r="H145" s="35"/>
    </row>
    <row r="146" spans="1:8">
      <c r="A146" s="35"/>
      <c r="B146" s="35"/>
      <c r="C146" s="35"/>
      <c r="D146" s="35"/>
      <c r="E146" s="35"/>
      <c r="F146" s="35"/>
      <c r="G146" s="35"/>
      <c r="H146" s="35"/>
    </row>
    <row r="147" spans="1:8">
      <c r="A147" s="35"/>
      <c r="B147" s="35"/>
      <c r="C147" s="35"/>
      <c r="D147" s="35"/>
      <c r="E147" s="35"/>
      <c r="F147" s="35"/>
      <c r="G147" s="35"/>
      <c r="H147" s="35"/>
    </row>
    <row r="148" spans="1:8">
      <c r="A148" s="35"/>
      <c r="B148" s="35"/>
      <c r="C148" s="35"/>
      <c r="D148" s="35"/>
      <c r="E148" s="35"/>
      <c r="F148" s="35"/>
      <c r="G148" s="35"/>
      <c r="H148" s="35"/>
    </row>
    <row r="149" spans="1:8">
      <c r="A149" s="35"/>
      <c r="B149" s="35"/>
      <c r="C149" s="35"/>
      <c r="D149" s="35"/>
      <c r="E149" s="35"/>
      <c r="F149" s="35"/>
      <c r="G149" s="35"/>
      <c r="H149" s="35"/>
    </row>
    <row r="150" spans="1:8">
      <c r="A150" s="35"/>
      <c r="B150" s="35"/>
      <c r="C150" s="35"/>
      <c r="D150" s="35"/>
      <c r="E150" s="35"/>
      <c r="F150" s="35"/>
      <c r="G150" s="35"/>
      <c r="H150" s="35"/>
    </row>
    <row r="151" spans="1:8">
      <c r="A151" s="35"/>
      <c r="B151" s="35"/>
      <c r="C151" s="35"/>
      <c r="D151" s="35"/>
      <c r="E151" s="35"/>
      <c r="F151" s="35"/>
      <c r="G151" s="35"/>
      <c r="H151" s="35"/>
    </row>
    <row r="152" spans="1:8">
      <c r="A152" s="35"/>
      <c r="B152" s="35"/>
      <c r="C152" s="35"/>
      <c r="D152" s="35"/>
      <c r="E152" s="35"/>
      <c r="F152" s="35"/>
      <c r="G152" s="35"/>
      <c r="H152" s="35"/>
    </row>
    <row r="153" spans="1:8">
      <c r="A153" s="35"/>
      <c r="B153" s="35"/>
      <c r="C153" s="35"/>
      <c r="D153" s="35"/>
      <c r="E153" s="35"/>
      <c r="F153" s="35"/>
      <c r="G153" s="35"/>
      <c r="H153" s="35"/>
    </row>
    <row r="154" spans="1:8">
      <c r="A154" s="35"/>
      <c r="B154" s="35"/>
      <c r="C154" s="35"/>
      <c r="D154" s="35"/>
      <c r="E154" s="35"/>
      <c r="F154" s="35"/>
      <c r="G154" s="35"/>
      <c r="H154" s="35"/>
    </row>
    <row r="155" spans="1:8">
      <c r="A155" s="35"/>
      <c r="B155" s="35"/>
      <c r="C155" s="35"/>
      <c r="D155" s="35"/>
      <c r="E155" s="35"/>
      <c r="F155" s="35"/>
      <c r="G155" s="35"/>
      <c r="H155" s="35"/>
    </row>
    <row r="156" spans="1:8">
      <c r="A156" s="35"/>
      <c r="B156" s="35"/>
      <c r="C156" s="35"/>
      <c r="D156" s="35"/>
      <c r="E156" s="35"/>
      <c r="F156" s="35"/>
      <c r="G156" s="35"/>
      <c r="H156" s="35"/>
    </row>
    <row r="157" spans="1:8">
      <c r="A157" s="35"/>
      <c r="B157" s="35"/>
      <c r="C157" s="35"/>
      <c r="D157" s="35"/>
      <c r="E157" s="35"/>
      <c r="F157" s="35"/>
      <c r="G157" s="35"/>
      <c r="H157" s="35"/>
    </row>
    <row r="158" spans="1:8">
      <c r="A158" s="35"/>
      <c r="B158" s="35"/>
      <c r="C158" s="35"/>
      <c r="D158" s="35"/>
      <c r="E158" s="35"/>
      <c r="F158" s="35"/>
      <c r="G158" s="35"/>
      <c r="H158" s="35"/>
    </row>
    <row r="159" spans="1:8">
      <c r="A159" s="35"/>
      <c r="B159" s="35"/>
      <c r="C159" s="35"/>
      <c r="D159" s="35"/>
      <c r="E159" s="35"/>
      <c r="F159" s="35"/>
      <c r="G159" s="35"/>
      <c r="H159" s="35"/>
    </row>
    <row r="160" spans="1:8">
      <c r="A160" s="35"/>
      <c r="B160" s="35"/>
      <c r="C160" s="35"/>
      <c r="D160" s="35"/>
      <c r="E160" s="35"/>
      <c r="F160" s="35"/>
      <c r="G160" s="35"/>
      <c r="H160" s="35"/>
    </row>
    <row r="161" spans="1:8">
      <c r="A161" s="35"/>
      <c r="B161" s="35"/>
      <c r="C161" s="35"/>
      <c r="D161" s="35"/>
      <c r="E161" s="35"/>
      <c r="F161" s="35"/>
      <c r="G161" s="35"/>
      <c r="H161" s="35"/>
    </row>
    <row r="162" spans="1:8">
      <c r="A162" s="35"/>
      <c r="B162" s="35"/>
      <c r="C162" s="35"/>
      <c r="D162" s="35"/>
      <c r="E162" s="35"/>
      <c r="F162" s="35"/>
      <c r="G162" s="35"/>
      <c r="H162" s="35"/>
    </row>
    <row r="163" spans="1:8">
      <c r="A163" s="35"/>
      <c r="B163" s="35"/>
      <c r="C163" s="35"/>
      <c r="D163" s="35"/>
      <c r="E163" s="35"/>
      <c r="F163" s="35"/>
      <c r="G163" s="35"/>
      <c r="H163" s="35"/>
    </row>
    <row r="164" spans="1:8">
      <c r="A164" s="35"/>
      <c r="B164" s="35"/>
      <c r="C164" s="35"/>
      <c r="D164" s="35"/>
      <c r="E164" s="35"/>
      <c r="F164" s="35"/>
      <c r="G164" s="35"/>
      <c r="H164" s="35"/>
    </row>
    <row r="165" spans="1:8">
      <c r="A165" s="35"/>
      <c r="B165" s="35"/>
      <c r="C165" s="35"/>
      <c r="D165" s="35"/>
      <c r="E165" s="35"/>
      <c r="F165" s="35"/>
      <c r="G165" s="35"/>
      <c r="H165" s="35"/>
    </row>
    <row r="166" spans="1:8">
      <c r="A166" s="35"/>
      <c r="B166" s="35"/>
      <c r="C166" s="35"/>
      <c r="D166" s="35"/>
      <c r="E166" s="35"/>
      <c r="F166" s="35"/>
      <c r="G166" s="35"/>
      <c r="H166" s="35"/>
    </row>
    <row r="167" spans="1:8">
      <c r="A167" s="35"/>
      <c r="B167" s="35"/>
      <c r="C167" s="35"/>
      <c r="D167" s="35"/>
      <c r="E167" s="35"/>
      <c r="F167" s="35"/>
      <c r="G167" s="35"/>
      <c r="H167" s="35"/>
    </row>
    <row r="168" spans="1:8">
      <c r="A168" s="35"/>
      <c r="B168" s="35"/>
      <c r="C168" s="35"/>
      <c r="D168" s="35"/>
      <c r="E168" s="35"/>
      <c r="F168" s="35"/>
      <c r="G168" s="35"/>
      <c r="H168" s="35"/>
    </row>
    <row r="169" spans="1:8">
      <c r="A169" s="35"/>
      <c r="B169" s="35"/>
      <c r="C169" s="35"/>
      <c r="D169" s="35"/>
      <c r="E169" s="35"/>
      <c r="F169" s="35"/>
      <c r="G169" s="35"/>
      <c r="H169" s="35"/>
    </row>
    <row r="170" spans="1:8">
      <c r="A170" s="35"/>
      <c r="B170" s="35"/>
      <c r="C170" s="35"/>
      <c r="D170" s="35"/>
      <c r="E170" s="35"/>
      <c r="F170" s="35"/>
      <c r="G170" s="35"/>
      <c r="H170" s="35"/>
    </row>
    <row r="171" spans="1:8">
      <c r="A171" s="35"/>
      <c r="B171" s="35"/>
      <c r="C171" s="35"/>
      <c r="D171" s="35"/>
      <c r="E171" s="35"/>
      <c r="F171" s="35"/>
      <c r="G171" s="35"/>
      <c r="H171" s="35"/>
    </row>
    <row r="172" spans="1:8">
      <c r="A172" s="35"/>
      <c r="B172" s="35"/>
      <c r="C172" s="35"/>
      <c r="D172" s="35"/>
      <c r="E172" s="35"/>
      <c r="F172" s="35"/>
      <c r="G172" s="35"/>
      <c r="H172" s="35"/>
    </row>
    <row r="173" spans="1:8">
      <c r="A173" s="35"/>
      <c r="B173" s="35"/>
      <c r="C173" s="35"/>
      <c r="D173" s="35"/>
      <c r="E173" s="35"/>
      <c r="F173" s="35"/>
      <c r="G173" s="35"/>
      <c r="H173" s="35"/>
    </row>
    <row r="174" spans="1:8">
      <c r="A174" s="35"/>
      <c r="B174" s="35"/>
      <c r="C174" s="35"/>
      <c r="D174" s="35"/>
      <c r="E174" s="35"/>
      <c r="F174" s="35"/>
      <c r="G174" s="35"/>
      <c r="H174" s="35"/>
    </row>
    <row r="175" spans="1:8">
      <c r="A175" s="35"/>
      <c r="B175" s="35"/>
      <c r="C175" s="35"/>
      <c r="D175" s="35"/>
      <c r="E175" s="35"/>
      <c r="F175" s="35"/>
      <c r="G175" s="35"/>
      <c r="H175" s="35"/>
    </row>
    <row r="176" spans="1:8">
      <c r="A176" s="35"/>
      <c r="B176" s="35"/>
      <c r="C176" s="35"/>
      <c r="D176" s="35"/>
      <c r="E176" s="35"/>
      <c r="F176" s="35"/>
      <c r="G176" s="35"/>
      <c r="H176" s="35"/>
    </row>
    <row r="177" spans="1:8">
      <c r="A177" s="35"/>
      <c r="B177" s="35"/>
      <c r="C177" s="35"/>
      <c r="D177" s="35"/>
      <c r="E177" s="35"/>
      <c r="F177" s="35"/>
      <c r="G177" s="35"/>
      <c r="H177" s="35"/>
    </row>
    <row r="178" spans="1:8">
      <c r="A178" s="35"/>
      <c r="B178" s="35"/>
      <c r="C178" s="35"/>
      <c r="D178" s="35"/>
      <c r="E178" s="35"/>
      <c r="F178" s="35"/>
      <c r="G178" s="35"/>
      <c r="H178" s="35"/>
    </row>
    <row r="179" spans="1:8">
      <c r="A179" s="35"/>
      <c r="B179" s="35"/>
      <c r="C179" s="35"/>
      <c r="D179" s="35"/>
      <c r="E179" s="35"/>
      <c r="F179" s="35"/>
      <c r="G179" s="35"/>
      <c r="H179" s="35"/>
    </row>
    <row r="180" spans="1:8">
      <c r="A180" s="35"/>
      <c r="B180" s="35"/>
      <c r="C180" s="35"/>
      <c r="D180" s="35"/>
      <c r="E180" s="35"/>
      <c r="F180" s="35"/>
      <c r="G180" s="35"/>
      <c r="H180" s="35"/>
    </row>
    <row r="181" spans="1:8">
      <c r="A181" s="35"/>
      <c r="B181" s="35"/>
      <c r="C181" s="35"/>
      <c r="D181" s="35"/>
      <c r="E181" s="35"/>
      <c r="F181" s="35"/>
      <c r="G181" s="35"/>
      <c r="H181" s="35"/>
    </row>
    <row r="182" spans="1:8">
      <c r="A182" s="35"/>
      <c r="B182" s="35"/>
      <c r="C182" s="35"/>
      <c r="D182" s="35"/>
      <c r="E182" s="35"/>
      <c r="F182" s="35"/>
      <c r="G182" s="35"/>
      <c r="H182" s="35"/>
    </row>
    <row r="183" spans="1:8">
      <c r="A183" s="35"/>
      <c r="B183" s="35"/>
      <c r="C183" s="35"/>
      <c r="D183" s="35"/>
      <c r="E183" s="35"/>
      <c r="F183" s="35"/>
      <c r="G183" s="35"/>
      <c r="H183" s="35"/>
    </row>
    <row r="184" spans="1:8">
      <c r="A184" s="35"/>
      <c r="B184" s="35"/>
      <c r="C184" s="35"/>
      <c r="D184" s="35"/>
      <c r="E184" s="35"/>
      <c r="F184" s="35"/>
      <c r="G184" s="35"/>
      <c r="H184" s="35"/>
    </row>
    <row r="185" spans="1:8">
      <c r="A185" s="35"/>
      <c r="B185" s="35"/>
      <c r="C185" s="35"/>
      <c r="D185" s="35"/>
      <c r="E185" s="35"/>
      <c r="F185" s="35"/>
      <c r="G185" s="35"/>
      <c r="H185" s="35"/>
    </row>
    <row r="186" spans="1:8">
      <c r="A186" s="35"/>
      <c r="B186" s="35"/>
      <c r="C186" s="35"/>
      <c r="D186" s="35"/>
      <c r="E186" s="35"/>
      <c r="F186" s="35"/>
      <c r="G186" s="35"/>
      <c r="H186" s="35"/>
    </row>
    <row r="187" spans="1:8">
      <c r="A187" s="35"/>
      <c r="B187" s="35"/>
      <c r="C187" s="35"/>
      <c r="D187" s="35"/>
      <c r="E187" s="35"/>
      <c r="F187" s="35"/>
      <c r="G187" s="35"/>
      <c r="H187" s="35"/>
    </row>
    <row r="188" spans="1:8">
      <c r="A188" s="35"/>
      <c r="B188" s="35"/>
      <c r="C188" s="35"/>
      <c r="D188" s="35"/>
      <c r="E188" s="35"/>
      <c r="F188" s="35"/>
      <c r="G188" s="35"/>
      <c r="H188" s="35"/>
    </row>
    <row r="189" spans="1:8">
      <c r="A189" s="35"/>
      <c r="B189" s="35"/>
      <c r="C189" s="35"/>
      <c r="D189" s="35"/>
      <c r="E189" s="35"/>
      <c r="F189" s="35"/>
      <c r="G189" s="35"/>
      <c r="H189" s="35"/>
    </row>
    <row r="190" spans="1:8">
      <c r="A190" s="35"/>
      <c r="B190" s="35"/>
      <c r="C190" s="35"/>
      <c r="D190" s="35"/>
      <c r="E190" s="35"/>
      <c r="F190" s="35"/>
      <c r="G190" s="35"/>
      <c r="H190" s="35"/>
    </row>
    <row r="191" spans="1:8">
      <c r="A191" s="35"/>
      <c r="B191" s="35"/>
      <c r="C191" s="35"/>
      <c r="D191" s="35"/>
      <c r="E191" s="35"/>
      <c r="F191" s="35"/>
      <c r="G191" s="35"/>
      <c r="H191" s="35"/>
    </row>
    <row r="192" spans="1:8">
      <c r="A192" s="35"/>
      <c r="B192" s="35"/>
      <c r="C192" s="35"/>
      <c r="D192" s="35"/>
      <c r="E192" s="35"/>
      <c r="F192" s="35"/>
      <c r="G192" s="35"/>
      <c r="H192" s="35"/>
    </row>
    <row r="193" spans="1:8">
      <c r="A193" s="35"/>
      <c r="B193" s="35"/>
      <c r="C193" s="35"/>
      <c r="D193" s="35"/>
      <c r="E193" s="35"/>
      <c r="F193" s="35"/>
      <c r="G193" s="35"/>
      <c r="H193" s="35"/>
    </row>
    <row r="194" spans="1:8">
      <c r="A194" s="35"/>
      <c r="B194" s="35"/>
      <c r="C194" s="35"/>
      <c r="D194" s="35"/>
      <c r="E194" s="35"/>
      <c r="F194" s="35"/>
      <c r="G194" s="35"/>
      <c r="H194" s="35"/>
    </row>
    <row r="195" spans="1:8">
      <c r="A195" s="35"/>
      <c r="B195" s="35"/>
      <c r="C195" s="35"/>
      <c r="D195" s="35"/>
      <c r="E195" s="35"/>
      <c r="F195" s="35"/>
      <c r="G195" s="35"/>
      <c r="H195" s="35"/>
    </row>
    <row r="196" spans="1:8">
      <c r="A196" s="35"/>
      <c r="B196" s="35"/>
      <c r="C196" s="35"/>
      <c r="D196" s="35"/>
      <c r="E196" s="35"/>
      <c r="F196" s="35"/>
      <c r="G196" s="35"/>
      <c r="H196" s="35"/>
    </row>
    <row r="197" spans="1:8">
      <c r="A197" s="35"/>
      <c r="B197" s="35"/>
      <c r="C197" s="35"/>
      <c r="D197" s="35"/>
      <c r="E197" s="35"/>
      <c r="F197" s="35"/>
      <c r="G197" s="35"/>
      <c r="H197" s="35"/>
    </row>
    <row r="198" spans="1:8">
      <c r="A198" s="35"/>
      <c r="B198" s="35"/>
      <c r="C198" s="35"/>
      <c r="D198" s="35"/>
      <c r="E198" s="35"/>
      <c r="F198" s="35"/>
      <c r="G198" s="35"/>
      <c r="H198" s="35"/>
    </row>
    <row r="199" spans="1:8">
      <c r="A199" s="35"/>
      <c r="B199" s="35"/>
      <c r="C199" s="35"/>
      <c r="D199" s="35"/>
      <c r="E199" s="35"/>
      <c r="F199" s="35"/>
      <c r="G199" s="35"/>
      <c r="H199" s="35"/>
    </row>
    <row r="200" spans="1:8">
      <c r="A200" s="35"/>
      <c r="B200" s="35"/>
      <c r="C200" s="35"/>
      <c r="D200" s="35"/>
      <c r="E200" s="35"/>
      <c r="F200" s="35"/>
      <c r="G200" s="35"/>
      <c r="H200" s="35"/>
    </row>
    <row r="201" spans="1:8">
      <c r="A201" s="35"/>
      <c r="B201" s="35"/>
      <c r="C201" s="35"/>
      <c r="D201" s="35"/>
      <c r="E201" s="35"/>
      <c r="F201" s="35"/>
      <c r="G201" s="35"/>
      <c r="H201" s="35"/>
    </row>
    <row r="202" spans="1:8">
      <c r="A202" s="35"/>
      <c r="B202" s="35"/>
      <c r="C202" s="35"/>
      <c r="D202" s="35"/>
      <c r="E202" s="35"/>
      <c r="F202" s="35"/>
      <c r="G202" s="35"/>
      <c r="H202" s="35"/>
    </row>
    <row r="203" spans="1:8">
      <c r="A203" s="35"/>
      <c r="B203" s="35"/>
      <c r="C203" s="35"/>
      <c r="D203" s="35"/>
      <c r="E203" s="35"/>
      <c r="F203" s="35"/>
      <c r="G203" s="35"/>
      <c r="H203" s="35"/>
    </row>
    <row r="204" spans="1:8">
      <c r="A204" s="35"/>
      <c r="B204" s="35"/>
      <c r="C204" s="35"/>
      <c r="D204" s="35"/>
      <c r="E204" s="35"/>
      <c r="F204" s="35"/>
      <c r="G204" s="35"/>
      <c r="H204" s="35"/>
    </row>
    <row r="205" spans="1:8">
      <c r="A205" s="35"/>
      <c r="B205" s="35"/>
      <c r="C205" s="35"/>
      <c r="D205" s="35"/>
      <c r="E205" s="35"/>
      <c r="F205" s="35"/>
      <c r="G205" s="35"/>
      <c r="H205" s="35"/>
    </row>
    <row r="206" spans="1:8">
      <c r="A206" s="35"/>
      <c r="B206" s="35"/>
      <c r="C206" s="35"/>
      <c r="D206" s="35"/>
      <c r="E206" s="35"/>
      <c r="F206" s="35"/>
      <c r="G206" s="35"/>
      <c r="H206" s="35"/>
    </row>
    <row r="207" spans="1:8">
      <c r="A207" s="35"/>
      <c r="B207" s="35"/>
      <c r="C207" s="35"/>
      <c r="D207" s="35"/>
      <c r="E207" s="35"/>
      <c r="F207" s="35"/>
      <c r="G207" s="35"/>
      <c r="H207" s="35"/>
    </row>
    <row r="208" spans="1:8">
      <c r="A208" s="35"/>
      <c r="B208" s="35"/>
      <c r="C208" s="35"/>
      <c r="D208" s="35"/>
      <c r="E208" s="35"/>
      <c r="F208" s="35"/>
      <c r="G208" s="35"/>
      <c r="H208" s="35"/>
    </row>
    <row r="209" spans="1:8">
      <c r="A209" s="35"/>
      <c r="B209" s="35"/>
      <c r="C209" s="35"/>
      <c r="D209" s="35"/>
      <c r="E209" s="35"/>
      <c r="F209" s="35"/>
      <c r="G209" s="35"/>
      <c r="H209" s="35"/>
    </row>
    <row r="210" spans="1:8">
      <c r="A210" s="35"/>
      <c r="B210" s="35"/>
      <c r="C210" s="35"/>
      <c r="D210" s="35"/>
      <c r="E210" s="35"/>
      <c r="F210" s="35"/>
      <c r="G210" s="35"/>
      <c r="H210" s="35"/>
    </row>
    <row r="211" spans="1:8">
      <c r="A211" s="35"/>
      <c r="B211" s="35"/>
      <c r="C211" s="35"/>
      <c r="D211" s="35"/>
      <c r="E211" s="35"/>
      <c r="F211" s="35"/>
      <c r="G211" s="35"/>
      <c r="H211" s="35"/>
    </row>
    <row r="212" spans="1:8">
      <c r="A212" s="35"/>
      <c r="B212" s="35"/>
      <c r="C212" s="35"/>
      <c r="D212" s="35"/>
      <c r="E212" s="35"/>
      <c r="F212" s="35"/>
      <c r="G212" s="35"/>
      <c r="H212" s="35"/>
    </row>
    <row r="213" spans="1:8">
      <c r="A213" s="35"/>
      <c r="B213" s="35"/>
      <c r="C213" s="35"/>
      <c r="D213" s="35"/>
      <c r="E213" s="35"/>
      <c r="F213" s="35"/>
      <c r="G213" s="35"/>
      <c r="H213" s="35"/>
    </row>
    <row r="214" spans="1:8">
      <c r="A214" s="35"/>
      <c r="B214" s="35"/>
      <c r="C214" s="35"/>
      <c r="D214" s="35"/>
      <c r="E214" s="35"/>
      <c r="F214" s="35"/>
      <c r="G214" s="35"/>
      <c r="H214" s="35"/>
    </row>
    <row r="215" spans="1:8">
      <c r="A215" s="35"/>
      <c r="B215" s="35"/>
      <c r="C215" s="35"/>
      <c r="D215" s="35"/>
      <c r="E215" s="35"/>
      <c r="F215" s="35"/>
      <c r="G215" s="35"/>
      <c r="H215" s="35"/>
    </row>
    <row r="216" spans="1:8">
      <c r="A216" s="35"/>
      <c r="B216" s="35"/>
      <c r="C216" s="35"/>
      <c r="D216" s="35"/>
      <c r="E216" s="35"/>
      <c r="F216" s="35"/>
      <c r="G216" s="35"/>
      <c r="H216" s="35"/>
    </row>
    <row r="217" spans="1:8">
      <c r="A217" s="35"/>
      <c r="B217" s="35"/>
      <c r="C217" s="35"/>
      <c r="D217" s="35"/>
      <c r="E217" s="35"/>
      <c r="F217" s="35"/>
      <c r="G217" s="35"/>
      <c r="H217" s="35"/>
    </row>
    <row r="218" spans="1:8">
      <c r="A218" s="35"/>
      <c r="B218" s="35"/>
      <c r="C218" s="35"/>
      <c r="D218" s="35"/>
      <c r="E218" s="35"/>
      <c r="F218" s="35"/>
      <c r="G218" s="35"/>
      <c r="H218" s="35"/>
    </row>
    <row r="219" spans="1:8">
      <c r="A219" s="35"/>
      <c r="B219" s="35"/>
      <c r="C219" s="35"/>
      <c r="D219" s="35"/>
      <c r="E219" s="35"/>
      <c r="F219" s="35"/>
      <c r="G219" s="35"/>
      <c r="H219" s="35"/>
    </row>
    <row r="220" spans="1:8">
      <c r="A220" s="35"/>
      <c r="B220" s="35"/>
      <c r="C220" s="35"/>
      <c r="D220" s="35"/>
      <c r="E220" s="35"/>
      <c r="F220" s="35"/>
      <c r="G220" s="35"/>
      <c r="H220" s="35"/>
    </row>
    <row r="221" spans="1:8">
      <c r="A221" s="35"/>
      <c r="B221" s="35"/>
      <c r="C221" s="35"/>
      <c r="D221" s="35"/>
      <c r="E221" s="35"/>
      <c r="F221" s="35"/>
      <c r="G221" s="35"/>
      <c r="H221" s="35"/>
    </row>
    <row r="222" spans="1:8">
      <c r="A222" s="35"/>
      <c r="B222" s="35"/>
      <c r="C222" s="35"/>
      <c r="D222" s="35"/>
      <c r="E222" s="35"/>
      <c r="F222" s="35"/>
      <c r="G222" s="35"/>
      <c r="H222" s="35"/>
    </row>
    <row r="223" spans="1:8">
      <c r="A223" s="35"/>
      <c r="B223" s="35"/>
      <c r="C223" s="35"/>
      <c r="D223" s="35"/>
      <c r="E223" s="35"/>
      <c r="F223" s="35"/>
      <c r="G223" s="35"/>
      <c r="H223" s="35"/>
    </row>
    <row r="224" spans="1:8">
      <c r="A224" s="35"/>
      <c r="B224" s="35"/>
      <c r="C224" s="35"/>
      <c r="D224" s="35"/>
      <c r="E224" s="35"/>
      <c r="F224" s="35"/>
      <c r="G224" s="35"/>
      <c r="H224" s="35"/>
    </row>
    <row r="225" spans="1:8">
      <c r="A225" s="35"/>
      <c r="B225" s="35"/>
      <c r="C225" s="35"/>
      <c r="D225" s="35"/>
      <c r="E225" s="35"/>
      <c r="F225" s="35"/>
      <c r="G225" s="35"/>
      <c r="H225" s="35"/>
    </row>
    <row r="226" spans="1:8">
      <c r="A226" s="35"/>
      <c r="B226" s="35"/>
      <c r="C226" s="35"/>
      <c r="D226" s="35"/>
      <c r="E226" s="35"/>
      <c r="F226" s="35"/>
      <c r="G226" s="35"/>
      <c r="H226" s="35"/>
    </row>
    <row r="227" spans="1:8">
      <c r="A227" s="35"/>
      <c r="B227" s="35"/>
      <c r="C227" s="35"/>
      <c r="D227" s="35"/>
      <c r="E227" s="35"/>
      <c r="F227" s="35"/>
      <c r="G227" s="35"/>
      <c r="H227" s="35"/>
    </row>
    <row r="228" spans="1:8">
      <c r="A228" s="35"/>
      <c r="B228" s="35"/>
      <c r="C228" s="35"/>
      <c r="D228" s="35"/>
      <c r="E228" s="35"/>
      <c r="F228" s="35"/>
      <c r="G228" s="35"/>
      <c r="H228" s="35"/>
    </row>
    <row r="229" spans="1:8">
      <c r="A229" s="35"/>
      <c r="B229" s="35"/>
      <c r="C229" s="35"/>
      <c r="D229" s="35"/>
      <c r="E229" s="35"/>
      <c r="F229" s="35"/>
      <c r="G229" s="35"/>
      <c r="H229" s="35"/>
    </row>
    <row r="230" spans="1:8">
      <c r="A230" s="35"/>
      <c r="B230" s="35"/>
      <c r="C230" s="35"/>
      <c r="D230" s="35"/>
      <c r="E230" s="35"/>
      <c r="F230" s="35"/>
      <c r="G230" s="35"/>
      <c r="H230" s="35"/>
    </row>
    <row r="231" spans="1:8">
      <c r="A231" s="35"/>
      <c r="B231" s="35"/>
      <c r="C231" s="35"/>
      <c r="D231" s="35"/>
      <c r="E231" s="35"/>
      <c r="F231" s="35"/>
      <c r="G231" s="35"/>
      <c r="H231" s="35"/>
    </row>
    <row r="232" spans="1:8">
      <c r="A232" s="35"/>
      <c r="B232" s="35"/>
      <c r="C232" s="35"/>
      <c r="D232" s="35"/>
      <c r="E232" s="35"/>
      <c r="F232" s="35"/>
      <c r="G232" s="35"/>
      <c r="H232" s="35"/>
    </row>
    <row r="233" spans="1:8">
      <c r="A233" s="35"/>
      <c r="B233" s="35"/>
      <c r="C233" s="35"/>
      <c r="D233" s="35"/>
      <c r="E233" s="35"/>
      <c r="F233" s="35"/>
      <c r="G233" s="35"/>
      <c r="H233" s="35"/>
    </row>
    <row r="234" spans="1:8">
      <c r="A234" s="35"/>
      <c r="B234" s="35"/>
      <c r="C234" s="35"/>
      <c r="D234" s="35"/>
      <c r="E234" s="35"/>
      <c r="F234" s="35"/>
      <c r="G234" s="35"/>
      <c r="H234" s="35"/>
    </row>
    <row r="235" spans="1:8">
      <c r="A235" s="35"/>
      <c r="B235" s="35"/>
      <c r="C235" s="35"/>
      <c r="D235" s="35"/>
      <c r="E235" s="35"/>
      <c r="F235" s="35"/>
      <c r="G235" s="35"/>
      <c r="H235" s="35"/>
    </row>
    <row r="236" spans="1:8">
      <c r="A236" s="35"/>
      <c r="B236" s="35"/>
      <c r="C236" s="35"/>
      <c r="D236" s="35"/>
      <c r="E236" s="35"/>
      <c r="F236" s="35"/>
      <c r="G236" s="35"/>
      <c r="H236" s="35"/>
    </row>
    <row r="237" spans="1:8">
      <c r="A237" s="35"/>
      <c r="B237" s="35"/>
      <c r="C237" s="35"/>
      <c r="D237" s="35"/>
      <c r="E237" s="35"/>
      <c r="F237" s="35"/>
      <c r="G237" s="35"/>
      <c r="H237" s="35"/>
    </row>
    <row r="238" spans="1:8">
      <c r="A238" s="35"/>
      <c r="B238" s="35"/>
      <c r="C238" s="35"/>
      <c r="D238" s="35"/>
      <c r="E238" s="35"/>
      <c r="F238" s="35"/>
      <c r="G238" s="35"/>
      <c r="H238" s="35"/>
    </row>
    <row r="239" spans="1:8">
      <c r="A239" s="35"/>
      <c r="B239" s="35"/>
      <c r="C239" s="35"/>
      <c r="D239" s="35"/>
      <c r="E239" s="35"/>
      <c r="F239" s="35"/>
      <c r="G239" s="35"/>
      <c r="H239" s="35"/>
    </row>
    <row r="240" spans="1:8">
      <c r="A240" s="35"/>
      <c r="B240" s="35"/>
      <c r="C240" s="35"/>
      <c r="D240" s="35"/>
      <c r="E240" s="35"/>
      <c r="F240" s="35"/>
      <c r="G240" s="35"/>
      <c r="H240" s="35"/>
    </row>
    <row r="241" spans="1:8">
      <c r="A241" s="35"/>
      <c r="B241" s="35"/>
      <c r="C241" s="35"/>
      <c r="D241" s="35"/>
      <c r="E241" s="35"/>
      <c r="F241" s="35"/>
      <c r="G241" s="35"/>
      <c r="H241" s="35"/>
    </row>
    <row r="242" spans="1:8">
      <c r="A242" s="35"/>
      <c r="B242" s="35"/>
      <c r="C242" s="35"/>
      <c r="D242" s="35"/>
      <c r="E242" s="35"/>
      <c r="F242" s="35"/>
      <c r="G242" s="35"/>
      <c r="H242" s="35"/>
    </row>
    <row r="243" spans="1:8">
      <c r="A243" s="35"/>
      <c r="B243" s="35"/>
      <c r="C243" s="35"/>
      <c r="D243" s="35"/>
      <c r="E243" s="35"/>
      <c r="F243" s="35"/>
      <c r="G243" s="35"/>
      <c r="H243" s="35"/>
    </row>
    <row r="244" spans="1:8">
      <c r="A244" s="35"/>
      <c r="B244" s="35"/>
      <c r="C244" s="35"/>
      <c r="D244" s="35"/>
      <c r="E244" s="35"/>
      <c r="F244" s="35"/>
      <c r="G244" s="35"/>
      <c r="H244" s="35"/>
    </row>
    <row r="245" spans="1:8">
      <c r="A245" s="35"/>
      <c r="B245" s="35"/>
      <c r="C245" s="35"/>
      <c r="D245" s="35"/>
      <c r="E245" s="35"/>
      <c r="F245" s="35"/>
      <c r="G245" s="35"/>
      <c r="H245" s="35"/>
    </row>
    <row r="246" spans="1:8">
      <c r="A246" s="35"/>
      <c r="B246" s="35"/>
      <c r="C246" s="35"/>
      <c r="D246" s="35"/>
      <c r="E246" s="35"/>
      <c r="F246" s="35"/>
      <c r="G246" s="35"/>
      <c r="H246" s="35"/>
    </row>
    <row r="247" spans="1:8">
      <c r="A247" s="35"/>
      <c r="B247" s="35"/>
      <c r="C247" s="35"/>
      <c r="D247" s="35"/>
      <c r="E247" s="35"/>
      <c r="F247" s="35"/>
      <c r="G247" s="35"/>
      <c r="H247" s="35"/>
    </row>
    <row r="248" spans="1:8">
      <c r="A248" s="35"/>
      <c r="B248" s="35"/>
      <c r="C248" s="35"/>
      <c r="D248" s="35"/>
      <c r="E248" s="35"/>
      <c r="F248" s="35"/>
      <c r="G248" s="35"/>
      <c r="H248" s="35"/>
    </row>
    <row r="249" spans="1:8">
      <c r="A249" s="35"/>
      <c r="B249" s="35"/>
      <c r="C249" s="35"/>
      <c r="D249" s="35"/>
      <c r="E249" s="35"/>
      <c r="F249" s="35"/>
      <c r="G249" s="35"/>
      <c r="H249" s="35"/>
    </row>
    <row r="250" spans="1:8">
      <c r="A250" s="35"/>
      <c r="B250" s="35"/>
      <c r="C250" s="35"/>
      <c r="D250" s="35"/>
      <c r="E250" s="35"/>
      <c r="F250" s="35"/>
      <c r="G250" s="35"/>
      <c r="H250" s="35"/>
    </row>
    <row r="251" spans="1:8">
      <c r="A251" s="35"/>
      <c r="B251" s="35"/>
      <c r="C251" s="35"/>
      <c r="D251" s="35"/>
      <c r="E251" s="35"/>
      <c r="F251" s="35"/>
      <c r="G251" s="35"/>
      <c r="H251" s="35"/>
    </row>
    <row r="252" spans="1:8">
      <c r="A252" s="35"/>
      <c r="B252" s="35"/>
      <c r="C252" s="35"/>
      <c r="D252" s="35"/>
      <c r="E252" s="35"/>
      <c r="F252" s="35"/>
      <c r="G252" s="35"/>
      <c r="H252" s="35"/>
    </row>
    <row r="253" spans="1:8">
      <c r="A253" s="35"/>
      <c r="B253" s="35"/>
      <c r="C253" s="35"/>
      <c r="D253" s="35"/>
      <c r="E253" s="35"/>
      <c r="F253" s="35"/>
      <c r="G253" s="35"/>
      <c r="H253" s="35"/>
    </row>
    <row r="254" spans="1:8">
      <c r="A254" s="35"/>
      <c r="B254" s="35"/>
      <c r="C254" s="35"/>
      <c r="D254" s="35"/>
      <c r="E254" s="35"/>
      <c r="F254" s="35"/>
      <c r="G254" s="35"/>
      <c r="H254" s="35"/>
    </row>
    <row r="255" spans="1:8">
      <c r="A255" s="35"/>
      <c r="B255" s="35"/>
      <c r="C255" s="35"/>
      <c r="D255" s="35"/>
      <c r="E255" s="35"/>
      <c r="F255" s="35"/>
      <c r="G255" s="35"/>
      <c r="H255" s="35"/>
    </row>
    <row r="256" spans="1:8">
      <c r="A256" s="35"/>
      <c r="B256" s="35"/>
      <c r="C256" s="35"/>
      <c r="D256" s="35"/>
      <c r="E256" s="35"/>
      <c r="F256" s="35"/>
      <c r="G256" s="35"/>
      <c r="H256" s="35"/>
    </row>
    <row r="257" spans="1:8">
      <c r="A257" s="35"/>
      <c r="B257" s="35"/>
      <c r="C257" s="35"/>
      <c r="D257" s="35"/>
      <c r="E257" s="35"/>
      <c r="F257" s="35"/>
      <c r="G257" s="35"/>
      <c r="H257" s="35"/>
    </row>
    <row r="258" spans="1:8">
      <c r="A258" s="35"/>
      <c r="B258" s="35"/>
      <c r="C258" s="35"/>
      <c r="D258" s="35"/>
      <c r="E258" s="35"/>
      <c r="F258" s="35"/>
      <c r="G258" s="35"/>
      <c r="H258" s="35"/>
    </row>
    <row r="259" spans="1:8">
      <c r="A259" s="35"/>
      <c r="B259" s="35"/>
      <c r="C259" s="35"/>
      <c r="D259" s="35"/>
      <c r="E259" s="35"/>
      <c r="F259" s="35"/>
      <c r="G259" s="35"/>
      <c r="H259" s="35"/>
    </row>
    <row r="260" spans="1:8">
      <c r="A260" s="35"/>
      <c r="B260" s="35"/>
      <c r="C260" s="35"/>
      <c r="D260" s="35"/>
      <c r="E260" s="35"/>
      <c r="F260" s="35"/>
      <c r="G260" s="35"/>
      <c r="H260" s="35"/>
    </row>
    <row r="261" spans="1:8">
      <c r="A261" s="35"/>
      <c r="B261" s="35"/>
      <c r="C261" s="35"/>
      <c r="D261" s="35"/>
      <c r="E261" s="35"/>
      <c r="F261" s="35"/>
      <c r="G261" s="35"/>
      <c r="H261" s="35"/>
    </row>
    <row r="262" spans="1:8">
      <c r="A262" s="35"/>
      <c r="B262" s="35"/>
      <c r="C262" s="35"/>
      <c r="D262" s="35"/>
      <c r="E262" s="35"/>
      <c r="F262" s="35"/>
      <c r="G262" s="35"/>
      <c r="H262" s="35"/>
    </row>
  </sheetData>
  <mergeCells count="18">
    <mergeCell ref="A33:H33"/>
    <mergeCell ref="A34:H34"/>
    <mergeCell ref="B5:H5"/>
    <mergeCell ref="F14:H14"/>
    <mergeCell ref="A14:D14"/>
    <mergeCell ref="E6:F6"/>
    <mergeCell ref="B7:H7"/>
    <mergeCell ref="B8:H8"/>
    <mergeCell ref="B9:H9"/>
    <mergeCell ref="C10:D10"/>
    <mergeCell ref="E10:H10"/>
    <mergeCell ref="C11:D11"/>
    <mergeCell ref="E11:H11"/>
    <mergeCell ref="C6:D6"/>
    <mergeCell ref="A15:H30"/>
    <mergeCell ref="A35:H56"/>
    <mergeCell ref="A2:H4"/>
    <mergeCell ref="A1:H1"/>
  </mergeCells>
  <phoneticPr fontId="6" type="noConversion"/>
  <pageMargins left="0.75" right="0.75" top="1" bottom="1" header="0.5" footer="0.5"/>
  <pageSetup paperSize="9"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691D933124D640928A6E1854C707F4" ma:contentTypeVersion="11" ma:contentTypeDescription="Create a new document." ma:contentTypeScope="" ma:versionID="e6dd750eabe135afb11511e4fe927874">
  <xsd:schema xmlns:xsd="http://www.w3.org/2001/XMLSchema" xmlns:xs="http://www.w3.org/2001/XMLSchema" xmlns:p="http://schemas.microsoft.com/office/2006/metadata/properties" xmlns:ns2="d8e3aa31-02ea-49ed-a66a-ed78c5930a44" xmlns:ns3="e35ea675-7fa3-48f4-991f-f31df5e43668" targetNamespace="http://schemas.microsoft.com/office/2006/metadata/properties" ma:root="true" ma:fieldsID="9d0c0146362ca8d8d4ce48da8d8c9bb7" ns2:_="" ns3:_="">
    <xsd:import namespace="d8e3aa31-02ea-49ed-a66a-ed78c5930a44"/>
    <xsd:import namespace="e35ea675-7fa3-48f4-991f-f31df5e436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3aa31-02ea-49ed-a66a-ed78c5930a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5ea675-7fa3-48f4-991f-f31df5e436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9AFD5F-8B11-4940-8461-B7A0E107372C}"/>
</file>

<file path=customXml/itemProps2.xml><?xml version="1.0" encoding="utf-8"?>
<ds:datastoreItem xmlns:ds="http://schemas.openxmlformats.org/officeDocument/2006/customXml" ds:itemID="{830D3CE2-0895-4E76-A9A2-1B071D6AAC58}"/>
</file>

<file path=customXml/itemProps3.xml><?xml version="1.0" encoding="utf-8"?>
<ds:datastoreItem xmlns:ds="http://schemas.openxmlformats.org/officeDocument/2006/customXml" ds:itemID="{3FA384A1-9444-4EDE-97E2-5200A22ABA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8</vt:i4>
      </vt:variant>
      <vt:variant>
        <vt:lpstr>Pojmenované oblasti</vt:lpstr>
      </vt:variant>
      <vt:variant>
        <vt:i4>8</vt:i4>
      </vt:variant>
    </vt:vector>
  </HeadingPairs>
  <TitlesOfParts>
    <vt:vector size="16" baseType="lpstr">
      <vt:lpstr>SUMMARY</vt:lpstr>
      <vt:lpstr>1. Relevance</vt:lpstr>
      <vt:lpstr>2. Effectiveness </vt:lpstr>
      <vt:lpstr>3. Efficiency</vt:lpstr>
      <vt:lpstr>4. Impact</vt:lpstr>
      <vt:lpstr>5. Sustainability</vt:lpstr>
      <vt:lpstr>6. Cross cutting issues</vt:lpstr>
      <vt:lpstr>7. List of persons - Documents</vt:lpstr>
      <vt:lpstr>'1. Relevance'!Oblast_tisku</vt:lpstr>
      <vt:lpstr>'2. Effectiveness '!Oblast_tisku</vt:lpstr>
      <vt:lpstr>'3. Efficiency'!Oblast_tisku</vt:lpstr>
      <vt:lpstr>'4. Impact'!Oblast_tisku</vt:lpstr>
      <vt:lpstr>'5. Sustainability'!Oblast_tisku</vt:lpstr>
      <vt:lpstr>'6. Cross cutting issues'!Oblast_tisku</vt:lpstr>
      <vt:lpstr>'7. List of persons - Documents'!Oblast_tisku</vt:lpstr>
      <vt:lpstr>SUMMARY!Oblast_tisku</vt:lpstr>
    </vt:vector>
  </TitlesOfParts>
  <Company>Atos Origin Belgium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BCS 20 Décembre 2004</dc:title>
  <dc:creator>katja.albrecht</dc:creator>
  <cp:lastModifiedBy>user</cp:lastModifiedBy>
  <cp:lastPrinted>2013-11-17T16:02:53Z</cp:lastPrinted>
  <dcterms:created xsi:type="dcterms:W3CDTF">2000-04-12T12:55:18Z</dcterms:created>
  <dcterms:modified xsi:type="dcterms:W3CDTF">2014-08-27T12:00:37Z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0x01010098691D933124D640928A6E1854C707F4</vt:lpwstr>
  </property>
</Properties>
</file>